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yndicats\Cgt\14 - Elections professionnelles 2018\PV élections et résultats\"/>
    </mc:Choice>
  </mc:AlternateContent>
  <xr:revisionPtr revIDLastSave="0" documentId="10_ncr:100000_{9E5ECD48-288C-496A-8D92-E2F6FB575CBF}" xr6:coauthVersionLast="31" xr6:coauthVersionMax="31" xr10:uidLastSave="{00000000-0000-0000-0000-000000000000}"/>
  <bookViews>
    <workbookView xWindow="360" yWindow="45" windowWidth="11595" windowHeight="8445" xr2:uid="{00000000-000D-0000-FFFF-FFFF00000000}"/>
  </bookViews>
  <sheets>
    <sheet name="CT" sheetId="1" r:id="rId1"/>
    <sheet name="CAP A" sheetId="3" r:id="rId2"/>
    <sheet name="CAP B" sheetId="5" r:id="rId3"/>
    <sheet name="CAP C" sheetId="4" r:id="rId4"/>
    <sheet name="COS" sheetId="6" r:id="rId5"/>
  </sheets>
  <externalReferences>
    <externalReference r:id="rId6"/>
    <externalReference r:id="rId7"/>
    <externalReference r:id="rId8"/>
  </externalReferences>
  <calcPr calcId="179017"/>
</workbook>
</file>

<file path=xl/calcChain.xml><?xml version="1.0" encoding="utf-8"?>
<calcChain xmlns="http://schemas.openxmlformats.org/spreadsheetml/2006/main">
  <c r="C38" i="5" l="1"/>
  <c r="B32" i="6" l="1"/>
  <c r="C32" i="6"/>
  <c r="D32" i="6"/>
  <c r="E32" i="6"/>
  <c r="F4" i="6"/>
  <c r="C12" i="6" l="1"/>
  <c r="D12" i="6"/>
  <c r="E12" i="6"/>
  <c r="B12" i="6"/>
  <c r="F6" i="1"/>
  <c r="F7" i="1"/>
  <c r="B38" i="5" l="1"/>
  <c r="E6" i="6" l="1"/>
  <c r="F6" i="6"/>
  <c r="F5" i="6"/>
  <c r="E5" i="6"/>
  <c r="E33" i="6" s="1"/>
  <c r="E6" i="3"/>
  <c r="E6" i="5"/>
  <c r="B7" i="4"/>
  <c r="E6" i="4"/>
  <c r="E36" i="4" s="1"/>
  <c r="F6" i="4"/>
  <c r="D36" i="4"/>
  <c r="D33" i="6" l="1"/>
  <c r="C36" i="4"/>
  <c r="B36" i="4"/>
  <c r="C33" i="6"/>
  <c r="E34" i="6"/>
  <c r="C34" i="6"/>
  <c r="B34" i="6"/>
  <c r="D34" i="6"/>
  <c r="B33" i="6"/>
  <c r="D37" i="4"/>
  <c r="F7" i="4"/>
  <c r="E37" i="4" l="1"/>
  <c r="B37" i="4"/>
  <c r="C37" i="4"/>
  <c r="B37" i="5" l="1"/>
  <c r="C37" i="5"/>
  <c r="D37" i="5"/>
  <c r="E37" i="5"/>
  <c r="E7" i="5"/>
  <c r="B7" i="5"/>
  <c r="F6" i="5"/>
  <c r="B7" i="3"/>
  <c r="F7" i="3" s="1"/>
  <c r="E36" i="3"/>
  <c r="D36" i="3"/>
  <c r="C36" i="3"/>
  <c r="B36" i="3"/>
  <c r="D38" i="5" l="1"/>
  <c r="E38" i="5"/>
  <c r="F6" i="3"/>
  <c r="F37" i="1" l="1"/>
  <c r="C37" i="1"/>
  <c r="D37" i="1"/>
  <c r="E37" i="1"/>
  <c r="B37" i="1"/>
  <c r="C14" i="4"/>
  <c r="D14" i="4"/>
  <c r="E14" i="4"/>
  <c r="B14" i="4"/>
  <c r="F7" i="5"/>
  <c r="F5" i="1"/>
  <c r="E5" i="1"/>
  <c r="F35" i="1" s="1"/>
  <c r="B35" i="1"/>
  <c r="B35" i="3"/>
  <c r="F5" i="3"/>
  <c r="E5" i="3"/>
  <c r="F5" i="5"/>
  <c r="E5" i="5"/>
  <c r="B36" i="5" s="1"/>
  <c r="F5" i="4"/>
  <c r="E5" i="4"/>
  <c r="E35" i="4" s="1"/>
  <c r="E4" i="5"/>
  <c r="D35" i="5" s="1"/>
  <c r="E4" i="1"/>
  <c r="E34" i="1" s="1"/>
  <c r="E4" i="4"/>
  <c r="C34" i="4" s="1"/>
  <c r="D34" i="4"/>
  <c r="F4" i="4"/>
  <c r="F4" i="5"/>
  <c r="E4" i="3"/>
  <c r="C34" i="3" s="1"/>
  <c r="D34" i="3"/>
  <c r="F4" i="3"/>
  <c r="F4" i="1"/>
  <c r="B34" i="4" l="1"/>
  <c r="C35" i="3"/>
  <c r="D35" i="3"/>
  <c r="E35" i="3"/>
  <c r="B35" i="4"/>
  <c r="E36" i="5"/>
  <c r="B34" i="1"/>
  <c r="C34" i="1"/>
  <c r="B35" i="5"/>
  <c r="C35" i="4"/>
  <c r="D36" i="5"/>
  <c r="C35" i="1"/>
  <c r="B34" i="3"/>
  <c r="D34" i="1"/>
  <c r="C35" i="5"/>
  <c r="D35" i="4"/>
  <c r="C36" i="5"/>
  <c r="D35" i="1"/>
  <c r="D37" i="3" l="1"/>
  <c r="E37" i="3" l="1"/>
  <c r="C37" i="3"/>
  <c r="B37" i="3"/>
</calcChain>
</file>

<file path=xl/sharedStrings.xml><?xml version="1.0" encoding="utf-8"?>
<sst xmlns="http://schemas.openxmlformats.org/spreadsheetml/2006/main" count="87" uniqueCount="17">
  <si>
    <t>année</t>
  </si>
  <si>
    <t>inscrits</t>
  </si>
  <si>
    <t>votants</t>
  </si>
  <si>
    <t>blancs ou nuls</t>
  </si>
  <si>
    <t>Exprimés</t>
  </si>
  <si>
    <t>Taux participation</t>
  </si>
  <si>
    <t>Année</t>
  </si>
  <si>
    <t>Résultats Elections CAP A</t>
  </si>
  <si>
    <t>Résultats Elections CAP B</t>
  </si>
  <si>
    <t>Résultats Elections CAP C</t>
  </si>
  <si>
    <t>CGT</t>
  </si>
  <si>
    <t>FO</t>
  </si>
  <si>
    <t>CFDT</t>
  </si>
  <si>
    <t>CFTC</t>
  </si>
  <si>
    <t>UNSA</t>
  </si>
  <si>
    <t>Elections CT</t>
  </si>
  <si>
    <t>Résultats Elections 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</si>
</sst>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0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4" fillId="0" borderId="0" xfId="0" applyFont="1"/>
    <xf numFmtId="0" fontId="0" fillId="0" borderId="21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voix</a:t>
            </a:r>
          </a:p>
        </c:rich>
      </c:tx>
      <c:layout>
        <c:manualLayout>
          <c:xMode val="edge"/>
          <c:yMode val="edge"/>
          <c:x val="0.35564889886336587"/>
          <c:y val="3.53357500133716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10251056496649959"/>
          <c:y val="0.19788020007488141"/>
          <c:w val="0.75732294934434385"/>
          <c:h val="0.660778525250050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CT!$A$10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CT!$B$9:$F$9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CT!$B$10:$F$10</c:f>
              <c:numCache>
                <c:formatCode>General</c:formatCode>
                <c:ptCount val="5"/>
                <c:pt idx="0">
                  <c:v>231</c:v>
                </c:pt>
                <c:pt idx="1">
                  <c:v>315</c:v>
                </c:pt>
                <c:pt idx="2">
                  <c:v>730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D-4978-A8E7-F9CB706FE54B}"/>
            </c:ext>
          </c:extLst>
        </c:ser>
        <c:ser>
          <c:idx val="1"/>
          <c:order val="1"/>
          <c:tx>
            <c:strRef>
              <c:f>CT!$A$11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CT!$B$9:$F$9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CT!$B$11:$F$11</c:f>
              <c:numCache>
                <c:formatCode>General</c:formatCode>
                <c:ptCount val="5"/>
                <c:pt idx="0">
                  <c:v>630</c:v>
                </c:pt>
                <c:pt idx="1">
                  <c:v>709</c:v>
                </c:pt>
                <c:pt idx="2">
                  <c:v>1012</c:v>
                </c:pt>
                <c:pt idx="4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D-4978-A8E7-F9CB706FE54B}"/>
            </c:ext>
          </c:extLst>
        </c:ser>
        <c:ser>
          <c:idx val="2"/>
          <c:order val="2"/>
          <c:tx>
            <c:strRef>
              <c:f>CT!$A$12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CT!$B$9:$F$9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CT!$B$12:$F$12</c:f>
              <c:numCache>
                <c:formatCode>General</c:formatCode>
                <c:ptCount val="5"/>
                <c:pt idx="0">
                  <c:v>501</c:v>
                </c:pt>
                <c:pt idx="1">
                  <c:v>445</c:v>
                </c:pt>
                <c:pt idx="2">
                  <c:v>935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D-4978-A8E7-F9CB706FE54B}"/>
            </c:ext>
          </c:extLst>
        </c:ser>
        <c:ser>
          <c:idx val="3"/>
          <c:order val="3"/>
          <c:tx>
            <c:strRef>
              <c:f>CT!$A$13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CT!$B$9:$F$9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CT!$B$13:$F$13</c:f>
              <c:numCache>
                <c:formatCode>General</c:formatCode>
                <c:ptCount val="5"/>
                <c:pt idx="0">
                  <c:v>622</c:v>
                </c:pt>
                <c:pt idx="1">
                  <c:v>353</c:v>
                </c:pt>
                <c:pt idx="2">
                  <c:v>918</c:v>
                </c:pt>
                <c:pt idx="4" formatCode="0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5D-4978-A8E7-F9CB706FE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303320"/>
        <c:axId val="1"/>
        <c:axId val="0"/>
      </c:bar3DChart>
      <c:catAx>
        <c:axId val="27130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13033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284609011964943"/>
          <c:y val="0.45936475017383188"/>
          <c:w val="9.7393338385003136E-2"/>
          <c:h val="0.299553156562143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9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Taux</a:t>
            </a:r>
          </a:p>
        </c:rich>
      </c:tx>
      <c:layout>
        <c:manualLayout>
          <c:xMode val="edge"/>
          <c:yMode val="edge"/>
          <c:x val="0.35306157631295471"/>
          <c:y val="3.53357500133716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13265319341238183"/>
          <c:y val="0.19081305007220709"/>
          <c:w val="0.73061297294819527"/>
          <c:h val="0.66784567525272476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COS!$A$32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COS!$B$31:$E$31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COS!$B$32:$E$32</c:f>
              <c:numCache>
                <c:formatCode>0.00%</c:formatCode>
                <c:ptCount val="4"/>
                <c:pt idx="0">
                  <c:v>0.23299888517279821</c:v>
                </c:pt>
                <c:pt idx="1">
                  <c:v>0.28019323671497587</c:v>
                </c:pt>
                <c:pt idx="2">
                  <c:v>0.35971757710888147</c:v>
                </c:pt>
                <c:pt idx="3">
                  <c:v>0.12709030100334448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5D-4AD6-9357-17CB78264700}"/>
            </c:ext>
          </c:extLst>
        </c:ser>
        <c:ser>
          <c:idx val="0"/>
          <c:order val="1"/>
          <c:tx>
            <c:strRef>
              <c:f>COS!$A$33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COS!$B$31:$E$31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COS!$B$33:$E$33</c:f>
              <c:numCache>
                <c:formatCode>0.00%</c:formatCode>
                <c:ptCount val="4"/>
                <c:pt idx="0">
                  <c:v>0.21523891519586741</c:v>
                </c:pt>
                <c:pt idx="1">
                  <c:v>0.19758932414980629</c:v>
                </c:pt>
                <c:pt idx="2">
                  <c:v>0.42186827378390013</c:v>
                </c:pt>
                <c:pt idx="3">
                  <c:v>0.16530348687042618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7-420E-8A85-C0BD1C463986}"/>
            </c:ext>
          </c:extLst>
        </c:ser>
        <c:ser>
          <c:idx val="1"/>
          <c:order val="2"/>
          <c:tx>
            <c:strRef>
              <c:f>COS!$A$34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COS!$B$31:$E$31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COS!$B$34:$E$34</c:f>
              <c:numCache>
                <c:formatCode>0.00%</c:formatCode>
                <c:ptCount val="4"/>
                <c:pt idx="0">
                  <c:v>0.27188328912466841</c:v>
                </c:pt>
                <c:pt idx="1">
                  <c:v>0.15119363395225463</c:v>
                </c:pt>
                <c:pt idx="2">
                  <c:v>0.41511936339522548</c:v>
                </c:pt>
                <c:pt idx="3">
                  <c:v>0.16180371352785147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3-4B29-9A35-8CEB63823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301352"/>
        <c:axId val="1"/>
        <c:axId val="0"/>
      </c:bar3DChart>
      <c:catAx>
        <c:axId val="27130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1301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936475017383188"/>
          <c:w val="9.7175853018372699E-2"/>
          <c:h val="0.22865251384213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Taux</a:t>
            </a:r>
          </a:p>
        </c:rich>
      </c:tx>
      <c:layout>
        <c:manualLayout>
          <c:xMode val="edge"/>
          <c:yMode val="edge"/>
          <c:x val="0.35073068893528186"/>
          <c:y val="3.731350081896575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13569937369519833"/>
          <c:y val="0.20522425450431164"/>
          <c:w val="0.72442588726513568"/>
          <c:h val="0.645523564168107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CT!$A$34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CT!$B$33:$F$33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CT!$B$34:$F$34</c:f>
              <c:numCache>
                <c:formatCode>0.00%</c:formatCode>
                <c:ptCount val="5"/>
                <c:pt idx="0">
                  <c:v>0.16702819956616052</c:v>
                </c:pt>
                <c:pt idx="1">
                  <c:v>0.22776572668112799</c:v>
                </c:pt>
                <c:pt idx="2">
                  <c:v>0.52783803326102674</c:v>
                </c:pt>
                <c:pt idx="3">
                  <c:v>7.7368040491684748E-2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6-464A-A6B7-9FB25723C508}"/>
            </c:ext>
          </c:extLst>
        </c:ser>
        <c:ser>
          <c:idx val="1"/>
          <c:order val="1"/>
          <c:tx>
            <c:strRef>
              <c:f>CT!$A$35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CT!$B$33:$F$33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CT!$B$35:$F$35</c:f>
              <c:numCache>
                <c:formatCode>0.00%</c:formatCode>
                <c:ptCount val="5"/>
                <c:pt idx="0">
                  <c:v>0.23411371237458195</c:v>
                </c:pt>
                <c:pt idx="1">
                  <c:v>0.26347082868821997</c:v>
                </c:pt>
                <c:pt idx="2">
                  <c:v>0.37606837606837606</c:v>
                </c:pt>
                <c:pt idx="4">
                  <c:v>0.12634708286882199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6-464A-A6B7-9FB25723C508}"/>
            </c:ext>
          </c:extLst>
        </c:ser>
        <c:ser>
          <c:idx val="2"/>
          <c:order val="2"/>
          <c:tx>
            <c:strRef>
              <c:f>CT!$A$36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CT!$B$33:$F$33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CT!$B$36:$F$36</c:f>
              <c:numCache>
                <c:formatCode>0.00%</c:formatCode>
                <c:ptCount val="5"/>
                <c:pt idx="0">
                  <c:v>0.2225</c:v>
                </c:pt>
                <c:pt idx="1">
                  <c:v>0.1976</c:v>
                </c:pt>
                <c:pt idx="2">
                  <c:v>0.41520000000000001</c:v>
                </c:pt>
                <c:pt idx="4">
                  <c:v>0.16470000000000001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6-464A-A6B7-9FB25723C508}"/>
            </c:ext>
          </c:extLst>
        </c:ser>
        <c:ser>
          <c:idx val="3"/>
          <c:order val="3"/>
          <c:tx>
            <c:strRef>
              <c:f>CT!$A$37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CT!$B$33:$F$33</c:f>
              <c:strCache>
                <c:ptCount val="5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CFTC</c:v>
                </c:pt>
                <c:pt idx="4">
                  <c:v>UNSA</c:v>
                </c:pt>
              </c:strCache>
            </c:strRef>
          </c:cat>
          <c:val>
            <c:numRef>
              <c:f>CT!$B$37:$F$37</c:f>
              <c:numCache>
                <c:formatCode>0.00%</c:formatCode>
                <c:ptCount val="5"/>
                <c:pt idx="0">
                  <c:v>0.27632163482896488</c:v>
                </c:pt>
                <c:pt idx="1">
                  <c:v>0.15681919147045759</c:v>
                </c:pt>
                <c:pt idx="2">
                  <c:v>0.40781874722345623</c:v>
                </c:pt>
                <c:pt idx="3">
                  <c:v>0</c:v>
                </c:pt>
                <c:pt idx="4">
                  <c:v>0.15904042647712127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16-464A-A6B7-9FB25723C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305288"/>
        <c:axId val="1"/>
        <c:axId val="0"/>
      </c:bar3DChart>
      <c:catAx>
        <c:axId val="27130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13052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30897703549061"/>
          <c:y val="0.4552247099913822"/>
          <c:w val="9.7190012000065759E-2"/>
          <c:h val="0.31631919144435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9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Voix</a:t>
            </a:r>
          </a:p>
        </c:rich>
      </c:tx>
      <c:layout>
        <c:manualLayout>
          <c:xMode val="edge"/>
          <c:yMode val="edge"/>
          <c:x val="0.35714321303333568"/>
          <c:y val="3.61011466697221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ysClr val="windowText" lastClr="000000"/>
          </a:solidFill>
          <a:prstDash val="solid"/>
        </a:ln>
        <a:effectLst/>
        <a:sp3d contourW="12700">
          <a:contourClr>
            <a:sysClr val="windowText" lastClr="00000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ysClr val="windowText" lastClr="000000"/>
          </a:solidFill>
          <a:prstDash val="solid"/>
        </a:ln>
        <a:effectLst/>
        <a:sp3d contourW="12700">
          <a:contourClr>
            <a:sysClr val="windowText" lastClr="000000"/>
          </a:contourClr>
        </a:sp3d>
      </c:spPr>
    </c:backWall>
    <c:plotArea>
      <c:layout>
        <c:manualLayout>
          <c:layoutTarget val="inner"/>
          <c:xMode val="edge"/>
          <c:yMode val="edge"/>
          <c:x val="8.5714371128000566E-2"/>
          <c:y val="0.19494619201649935"/>
          <c:w val="0.77755179523257656"/>
          <c:h val="0.660650984055914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'CAP A'!$A$10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A'!$B$10:$E$10</c:f>
              <c:numCache>
                <c:formatCode>General</c:formatCode>
                <c:ptCount val="4"/>
                <c:pt idx="0">
                  <c:v>20</c:v>
                </c:pt>
                <c:pt idx="1">
                  <c:v>48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6-4FB5-B19E-D74B5635611C}"/>
            </c:ext>
          </c:extLst>
        </c:ser>
        <c:ser>
          <c:idx val="1"/>
          <c:order val="1"/>
          <c:tx>
            <c:strRef>
              <c:f>'CAP A'!$A$11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A'!$B$11:$E$11</c:f>
              <c:numCache>
                <c:formatCode>General</c:formatCode>
                <c:ptCount val="4"/>
                <c:pt idx="0">
                  <c:v>71</c:v>
                </c:pt>
                <c:pt idx="1">
                  <c:v>52</c:v>
                </c:pt>
                <c:pt idx="2">
                  <c:v>172</c:v>
                </c:pt>
                <c:pt idx="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6-4FB5-B19E-D74B5635611C}"/>
            </c:ext>
          </c:extLst>
        </c:ser>
        <c:ser>
          <c:idx val="2"/>
          <c:order val="2"/>
          <c:tx>
            <c:strRef>
              <c:f>'CAP A'!$A$12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A'!$B$12:$E$12</c:f>
              <c:numCache>
                <c:formatCode>General</c:formatCode>
                <c:ptCount val="4"/>
                <c:pt idx="0">
                  <c:v>56</c:v>
                </c:pt>
                <c:pt idx="1">
                  <c:v>42</c:v>
                </c:pt>
                <c:pt idx="2">
                  <c:v>197</c:v>
                </c:pt>
                <c:pt idx="3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6-4FB5-B19E-D74B5635611C}"/>
            </c:ext>
          </c:extLst>
        </c:ser>
        <c:ser>
          <c:idx val="3"/>
          <c:order val="3"/>
          <c:tx>
            <c:strRef>
              <c:f>'CAP A'!$A$13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A'!$B$13:$E$13</c:f>
              <c:numCache>
                <c:formatCode>General</c:formatCode>
                <c:ptCount val="4"/>
                <c:pt idx="0">
                  <c:v>234</c:v>
                </c:pt>
                <c:pt idx="1">
                  <c:v>0</c:v>
                </c:pt>
                <c:pt idx="2">
                  <c:v>328</c:v>
                </c:pt>
                <c:pt idx="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B-4D73-BE71-648A51E1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714496"/>
        <c:axId val="1"/>
        <c:axId val="0"/>
      </c:bar3DChart>
      <c:catAx>
        <c:axId val="27071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144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848456270547072"/>
          <c:w val="9.5008195404145915E-2"/>
          <c:h val="0.30604167258876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9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Taux</a:t>
            </a:r>
          </a:p>
        </c:rich>
      </c:tx>
      <c:layout>
        <c:manualLayout>
          <c:xMode val="edge"/>
          <c:yMode val="edge"/>
          <c:x val="0.35306157631295471"/>
          <c:y val="3.53357500133716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13265319341238183"/>
          <c:y val="0.19081305007220709"/>
          <c:w val="0.73061297294819527"/>
          <c:h val="0.66784567525272476"/>
        </c:manualLayout>
      </c:layout>
      <c:bar3D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A'!$B$34:$E$34</c:f>
              <c:numCache>
                <c:formatCode>0.00%</c:formatCode>
                <c:ptCount val="4"/>
                <c:pt idx="0">
                  <c:v>0.11834319526627218</c:v>
                </c:pt>
                <c:pt idx="1">
                  <c:v>0.28402366863905326</c:v>
                </c:pt>
                <c:pt idx="2">
                  <c:v>0.59763313609467461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607-B602-1BD180B565CA}"/>
            </c:ext>
          </c:extLst>
        </c:ser>
        <c:ser>
          <c:idx val="1"/>
          <c:order val="1"/>
          <c:tx>
            <c:v>2008</c:v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A'!$B$35:$E$35</c:f>
              <c:numCache>
                <c:formatCode>0.00%</c:formatCode>
                <c:ptCount val="4"/>
                <c:pt idx="0">
                  <c:v>0.1748768472906404</c:v>
                </c:pt>
                <c:pt idx="1">
                  <c:v>0.12807881773399016</c:v>
                </c:pt>
                <c:pt idx="2">
                  <c:v>0.42364532019704432</c:v>
                </c:pt>
                <c:pt idx="3">
                  <c:v>0.27339901477832512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607-B602-1BD180B565CA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A'!$B$36:$E$36</c:f>
              <c:numCache>
                <c:formatCode>0.00%</c:formatCode>
                <c:ptCount val="4"/>
                <c:pt idx="0">
                  <c:v>0.12444444444444444</c:v>
                </c:pt>
                <c:pt idx="1">
                  <c:v>9.3333333333333338E-2</c:v>
                </c:pt>
                <c:pt idx="2">
                  <c:v>0.43777777777777777</c:v>
                </c:pt>
                <c:pt idx="3">
                  <c:v>0.34444444444444444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2-4607-B602-1BD180B565CA}"/>
            </c:ext>
          </c:extLst>
        </c:ser>
        <c:ser>
          <c:idx val="3"/>
          <c:order val="3"/>
          <c:tx>
            <c:v>2018</c:v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A'!$B$33:$E$33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A'!$B$37:$E$37</c:f>
              <c:numCache>
                <c:formatCode>0.00%</c:formatCode>
                <c:ptCount val="4"/>
                <c:pt idx="0">
                  <c:v>0.32231404958677684</c:v>
                </c:pt>
                <c:pt idx="1">
                  <c:v>0</c:v>
                </c:pt>
                <c:pt idx="2">
                  <c:v>0.45179063360881544</c:v>
                </c:pt>
                <c:pt idx="3">
                  <c:v>0.22589531680440772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0-44F4-9250-4FF38EA7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715808"/>
        <c:axId val="1"/>
        <c:axId val="0"/>
      </c:bar3DChart>
      <c:catAx>
        <c:axId val="27071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15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936475017383188"/>
          <c:w val="9.7175853018372699E-2"/>
          <c:h val="0.30487001845617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Voix</a:t>
            </a:r>
          </a:p>
        </c:rich>
      </c:tx>
      <c:layout>
        <c:manualLayout>
          <c:xMode val="edge"/>
          <c:yMode val="edge"/>
          <c:x val="0.35510239467314519"/>
          <c:y val="3.9285782794682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8.5714371128000566E-2"/>
          <c:y val="0.19285747917389645"/>
          <c:w val="0.77755179523257656"/>
          <c:h val="0.664286872710087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'CAP B'!$A$10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cat>
            <c:strRef>
              <c:f>'CAP B'!$B$9:$E$9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B'!$B$10:$E$10</c:f>
              <c:numCache>
                <c:formatCode>General</c:formatCode>
                <c:ptCount val="4"/>
                <c:pt idx="0">
                  <c:v>149</c:v>
                </c:pt>
                <c:pt idx="1">
                  <c:v>61</c:v>
                </c:pt>
                <c:pt idx="2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0-4747-9A20-58FFED4DC922}"/>
            </c:ext>
          </c:extLst>
        </c:ser>
        <c:ser>
          <c:idx val="1"/>
          <c:order val="1"/>
          <c:tx>
            <c:strRef>
              <c:f>'CAP B'!$A$11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B'!$B$9:$E$9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B'!$B$11:$E$11</c:f>
              <c:numCache>
                <c:formatCode>General</c:formatCode>
                <c:ptCount val="4"/>
                <c:pt idx="0">
                  <c:v>225</c:v>
                </c:pt>
                <c:pt idx="1">
                  <c:v>97</c:v>
                </c:pt>
                <c:pt idx="2">
                  <c:v>313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0-4747-9A20-58FFED4DC922}"/>
            </c:ext>
          </c:extLst>
        </c:ser>
        <c:ser>
          <c:idx val="2"/>
          <c:order val="2"/>
          <c:tx>
            <c:strRef>
              <c:f>'CAP B'!$A$12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B'!$B$9:$E$9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B'!$B$12:$E$12</c:f>
              <c:numCache>
                <c:formatCode>General</c:formatCode>
                <c:ptCount val="4"/>
                <c:pt idx="0">
                  <c:v>210</c:v>
                </c:pt>
                <c:pt idx="1">
                  <c:v>75</c:v>
                </c:pt>
                <c:pt idx="2">
                  <c:v>317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0-4747-9A20-58FFED4DC922}"/>
            </c:ext>
          </c:extLst>
        </c:ser>
        <c:ser>
          <c:idx val="3"/>
          <c:order val="3"/>
          <c:tx>
            <c:strRef>
              <c:f>'CAP B'!$A$13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B'!$B$9:$E$9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B'!$B$13:$E$13</c:f>
              <c:numCache>
                <c:formatCode>General</c:formatCode>
                <c:ptCount val="4"/>
                <c:pt idx="0">
                  <c:v>138</c:v>
                </c:pt>
                <c:pt idx="1">
                  <c:v>49</c:v>
                </c:pt>
                <c:pt idx="2">
                  <c:v>194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F-4A4F-B8EA-A2BD7EC40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717776"/>
        <c:axId val="1"/>
        <c:axId val="0"/>
      </c:bar3DChart>
      <c:catAx>
        <c:axId val="2707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177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6071508913764148"/>
          <c:w val="9.7175853018372699E-2"/>
          <c:h val="0.30813648293963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taux</a:t>
            </a:r>
          </a:p>
        </c:rich>
      </c:tx>
      <c:layout>
        <c:manualLayout>
          <c:xMode val="edge"/>
          <c:yMode val="edge"/>
          <c:x val="0.35918403139352617"/>
          <c:y val="3.53357500133716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489810357352476"/>
          <c:y val="0.2332159500882531"/>
          <c:w val="0.71836806278705234"/>
          <c:h val="0.60777490022999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 B'!$A$35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'CAP B'!$B$34:$E$34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B'!$B$35:$E$35</c:f>
              <c:numCache>
                <c:formatCode>0.00%</c:formatCode>
                <c:ptCount val="4"/>
                <c:pt idx="0">
                  <c:v>0.25689655172413794</c:v>
                </c:pt>
                <c:pt idx="1">
                  <c:v>0.10517241379310345</c:v>
                </c:pt>
                <c:pt idx="2">
                  <c:v>0.63793103448275867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7-44E0-9BA0-ABCEC1A0FFD3}"/>
            </c:ext>
          </c:extLst>
        </c:ser>
        <c:ser>
          <c:idx val="1"/>
          <c:order val="1"/>
          <c:tx>
            <c:strRef>
              <c:f>'CAP B'!$A$36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'CAP B'!$B$34:$E$34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B'!$B$36:$E$36</c:f>
              <c:numCache>
                <c:formatCode>0.00%</c:formatCode>
                <c:ptCount val="4"/>
                <c:pt idx="0">
                  <c:v>0.30864197530864196</c:v>
                </c:pt>
                <c:pt idx="1">
                  <c:v>0.13305898491083676</c:v>
                </c:pt>
                <c:pt idx="2">
                  <c:v>0.42935528120713307</c:v>
                </c:pt>
                <c:pt idx="3">
                  <c:v>0.12894375857338819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7-44E0-9BA0-ABCEC1A0FFD3}"/>
            </c:ext>
          </c:extLst>
        </c:ser>
        <c:ser>
          <c:idx val="2"/>
          <c:order val="2"/>
          <c:tx>
            <c:strRef>
              <c:f>'CAP B'!$A$37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'CAP B'!$B$34:$E$34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B'!$B$37:$E$37</c:f>
              <c:numCache>
                <c:formatCode>0.00%</c:formatCode>
                <c:ptCount val="4"/>
                <c:pt idx="0">
                  <c:v>0.3</c:v>
                </c:pt>
                <c:pt idx="1">
                  <c:v>0.10714285714285714</c:v>
                </c:pt>
                <c:pt idx="2">
                  <c:v>0.45285714285714285</c:v>
                </c:pt>
                <c:pt idx="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D7-44E0-9BA0-ABCEC1A0FFD3}"/>
            </c:ext>
          </c:extLst>
        </c:ser>
        <c:ser>
          <c:idx val="3"/>
          <c:order val="3"/>
          <c:tx>
            <c:strRef>
              <c:f>'CAP B'!$A$38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'CAP B'!$B$34:$E$34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B'!$B$38:$E$38</c:f>
              <c:numCache>
                <c:formatCode>0.00%</c:formatCode>
                <c:ptCount val="4"/>
                <c:pt idx="0">
                  <c:v>0.29424307036247332</c:v>
                </c:pt>
                <c:pt idx="1">
                  <c:v>0.1044776119402985</c:v>
                </c:pt>
                <c:pt idx="2">
                  <c:v>0.4136460554371002</c:v>
                </c:pt>
                <c:pt idx="3">
                  <c:v>0.18763326226012794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6-47F3-AB24-641AE2A1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719416"/>
        <c:axId val="1"/>
      </c:barChart>
      <c:catAx>
        <c:axId val="27071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194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2402900016046019"/>
          <c:w val="9.7175853018372699E-2"/>
          <c:h val="0.30487001845617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Voix</a:t>
            </a:r>
          </a:p>
        </c:rich>
      </c:tx>
      <c:layout>
        <c:manualLayout>
          <c:xMode val="edge"/>
          <c:yMode val="edge"/>
          <c:x val="0.35714321303333568"/>
          <c:y val="3.61011466697221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8.5714371128000566E-2"/>
          <c:y val="0.19494619201649935"/>
          <c:w val="0.77755179523257656"/>
          <c:h val="0.660650984055914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'CAP C'!$A$10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C'!$B$10:$E$10</c:f>
              <c:numCache>
                <c:formatCode>General</c:formatCode>
                <c:ptCount val="4"/>
                <c:pt idx="0">
                  <c:v>39</c:v>
                </c:pt>
                <c:pt idx="1">
                  <c:v>128</c:v>
                </c:pt>
                <c:pt idx="2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B-47AC-BCCC-CFE2FFF8EF0B}"/>
            </c:ext>
          </c:extLst>
        </c:ser>
        <c:ser>
          <c:idx val="1"/>
          <c:order val="1"/>
          <c:tx>
            <c:strRef>
              <c:f>'CAP C'!$A$11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C'!$B$11:$E$11</c:f>
              <c:numCache>
                <c:formatCode>General</c:formatCode>
                <c:ptCount val="4"/>
                <c:pt idx="0">
                  <c:v>230</c:v>
                </c:pt>
                <c:pt idx="1">
                  <c:v>416</c:v>
                </c:pt>
                <c:pt idx="2">
                  <c:v>362</c:v>
                </c:pt>
                <c:pt idx="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B-47AC-BCCC-CFE2FFF8EF0B}"/>
            </c:ext>
          </c:extLst>
        </c:ser>
        <c:ser>
          <c:idx val="2"/>
          <c:order val="2"/>
          <c:tx>
            <c:strRef>
              <c:f>'CAP C'!$A$12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C'!$B$12:$E$12</c:f>
              <c:numCache>
                <c:formatCode>General</c:formatCode>
                <c:ptCount val="4"/>
                <c:pt idx="0">
                  <c:v>187</c:v>
                </c:pt>
                <c:pt idx="1">
                  <c:v>225</c:v>
                </c:pt>
                <c:pt idx="2">
                  <c:v>304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B-47AC-BCCC-CFE2FFF8EF0B}"/>
            </c:ext>
          </c:extLst>
        </c:ser>
        <c:ser>
          <c:idx val="3"/>
          <c:order val="3"/>
          <c:tx>
            <c:strRef>
              <c:f>'CAP C'!$A$13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C'!$B$9:$E$9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C'!$B$13:$E$13</c:f>
              <c:numCache>
                <c:formatCode>General</c:formatCode>
                <c:ptCount val="4"/>
                <c:pt idx="0">
                  <c:v>222</c:v>
                </c:pt>
                <c:pt idx="1">
                  <c:v>218</c:v>
                </c:pt>
                <c:pt idx="2">
                  <c:v>280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0-4106-A5EE-9A3D0A29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722040"/>
        <c:axId val="1"/>
        <c:axId val="0"/>
      </c:bar3DChart>
      <c:catAx>
        <c:axId val="27072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220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848456270547072"/>
          <c:w val="9.5008195404145915E-2"/>
          <c:h val="0.30604167258876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9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Taux</a:t>
            </a:r>
          </a:p>
        </c:rich>
      </c:tx>
      <c:layout>
        <c:manualLayout>
          <c:xMode val="edge"/>
          <c:yMode val="edge"/>
          <c:x val="0.35306157631295471"/>
          <c:y val="3.533575001337168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13265319341238183"/>
          <c:y val="0.19081305007220709"/>
          <c:w val="0.73061297294819527"/>
          <c:h val="0.667845675252724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'CAP C'!$A$34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C'!$B$34:$E$34</c:f>
              <c:numCache>
                <c:formatCode>0.00%</c:formatCode>
                <c:ptCount val="4"/>
                <c:pt idx="0">
                  <c:v>0.1196319018404908</c:v>
                </c:pt>
                <c:pt idx="1">
                  <c:v>0.39263803680981596</c:v>
                </c:pt>
                <c:pt idx="2">
                  <c:v>0.48773006134969327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E-417E-94C7-0CF9787B7615}"/>
            </c:ext>
          </c:extLst>
        </c:ser>
        <c:ser>
          <c:idx val="1"/>
          <c:order val="1"/>
          <c:tx>
            <c:strRef>
              <c:f>'CAP C'!$A$35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C'!$B$35:$E$35</c:f>
              <c:numCache>
                <c:formatCode>0.00%</c:formatCode>
                <c:ptCount val="4"/>
                <c:pt idx="0">
                  <c:v>0.20554066130473636</c:v>
                </c:pt>
                <c:pt idx="1">
                  <c:v>0.37176050044682751</c:v>
                </c:pt>
                <c:pt idx="2">
                  <c:v>0.32350312779267204</c:v>
                </c:pt>
                <c:pt idx="3">
                  <c:v>9.9195710455764072E-2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E-417E-94C7-0CF9787B7615}"/>
            </c:ext>
          </c:extLst>
        </c:ser>
        <c:ser>
          <c:idx val="2"/>
          <c:order val="2"/>
          <c:tx>
            <c:strRef>
              <c:f>'CAP C'!$A$36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C'!$B$36:$E$36</c:f>
              <c:numCache>
                <c:formatCode>0.00%</c:formatCode>
                <c:ptCount val="4"/>
                <c:pt idx="0">
                  <c:v>0.22916666666666666</c:v>
                </c:pt>
                <c:pt idx="1">
                  <c:v>0.27573529411764708</c:v>
                </c:pt>
                <c:pt idx="2">
                  <c:v>0.37254901960784315</c:v>
                </c:pt>
                <c:pt idx="3">
                  <c:v>0.12254901960784313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E-417E-94C7-0CF9787B7615}"/>
            </c:ext>
          </c:extLst>
        </c:ser>
        <c:ser>
          <c:idx val="3"/>
          <c:order val="3"/>
          <c:tx>
            <c:strRef>
              <c:f>'CAP C'!$A$37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'CAP C'!$B$33:$E$33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'CAP C'!$B$37:$E$37</c:f>
              <c:numCache>
                <c:formatCode>0.00%</c:formatCode>
                <c:ptCount val="4"/>
                <c:pt idx="0">
                  <c:v>0.27373612823674476</c:v>
                </c:pt>
                <c:pt idx="1">
                  <c:v>0.26880394574599259</c:v>
                </c:pt>
                <c:pt idx="2">
                  <c:v>0.34525277435265106</c:v>
                </c:pt>
                <c:pt idx="3">
                  <c:v>0.11220715166461159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B-49F9-B08B-8AA9DEB77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301352"/>
        <c:axId val="1"/>
        <c:axId val="0"/>
      </c:bar3DChart>
      <c:catAx>
        <c:axId val="27130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13013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936475017383188"/>
          <c:w val="9.7175853018372699E-2"/>
          <c:h val="0.30487001845617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en Voix</a:t>
            </a:r>
          </a:p>
        </c:rich>
      </c:tx>
      <c:layout>
        <c:manualLayout>
          <c:xMode val="edge"/>
          <c:yMode val="edge"/>
          <c:x val="0.35714321303333568"/>
          <c:y val="3.61011466697221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75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8.5714371128000566E-2"/>
          <c:y val="0.19494619201649935"/>
          <c:w val="0.77755179523257656"/>
          <c:h val="0.6606509840559144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COS!$A$9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COS!$B$8:$E$8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COS!$B$9:$E$9</c:f>
              <c:numCache>
                <c:formatCode>General</c:formatCode>
                <c:ptCount val="4"/>
                <c:pt idx="0">
                  <c:v>627</c:v>
                </c:pt>
                <c:pt idx="1">
                  <c:v>754</c:v>
                </c:pt>
                <c:pt idx="2">
                  <c:v>968</c:v>
                </c:pt>
                <c:pt idx="3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5-4574-9F03-E168A8361972}"/>
            </c:ext>
          </c:extLst>
        </c:ser>
        <c:ser>
          <c:idx val="3"/>
          <c:order val="1"/>
          <c:tx>
            <c:strRef>
              <c:f>COS!$A$10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COS!$B$8:$E$8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COS!$B$10:$E$10</c:f>
              <c:numCache>
                <c:formatCode>General</c:formatCode>
                <c:ptCount val="4"/>
                <c:pt idx="0">
                  <c:v>500</c:v>
                </c:pt>
                <c:pt idx="1">
                  <c:v>459</c:v>
                </c:pt>
                <c:pt idx="2">
                  <c:v>980</c:v>
                </c:pt>
                <c:pt idx="3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85-4574-9F03-E168A8361972}"/>
            </c:ext>
          </c:extLst>
        </c:ser>
        <c:ser>
          <c:idx val="0"/>
          <c:order val="2"/>
          <c:tx>
            <c:strRef>
              <c:f>COS!$A$11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cat>
            <c:strRef>
              <c:f>COS!$B$8:$E$8</c:f>
              <c:strCache>
                <c:ptCount val="4"/>
                <c:pt idx="0">
                  <c:v>CGT</c:v>
                </c:pt>
                <c:pt idx="1">
                  <c:v>FO</c:v>
                </c:pt>
                <c:pt idx="2">
                  <c:v>CFDT</c:v>
                </c:pt>
                <c:pt idx="3">
                  <c:v>UNSA</c:v>
                </c:pt>
              </c:strCache>
            </c:strRef>
          </c:cat>
          <c:val>
            <c:numRef>
              <c:f>COS!$B$11:$E$11</c:f>
              <c:numCache>
                <c:formatCode>General</c:formatCode>
                <c:ptCount val="4"/>
                <c:pt idx="0">
                  <c:v>615</c:v>
                </c:pt>
                <c:pt idx="1">
                  <c:v>342</c:v>
                </c:pt>
                <c:pt idx="2">
                  <c:v>939</c:v>
                </c:pt>
                <c:pt idx="3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F3A-B987-5E8FED11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0722040"/>
        <c:axId val="1"/>
        <c:axId val="0"/>
      </c:bar3DChart>
      <c:catAx>
        <c:axId val="27072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707220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857151683226725"/>
          <c:y val="0.45848456270547072"/>
          <c:w val="9.5008195404145915E-2"/>
          <c:h val="0.22953125444157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9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19050</xdr:rowOff>
    </xdr:from>
    <xdr:to>
      <xdr:col>5</xdr:col>
      <xdr:colOff>752475</xdr:colOff>
      <xdr:row>30</xdr:row>
      <xdr:rowOff>123825</xdr:rowOff>
    </xdr:to>
    <xdr:graphicFrame macro="">
      <xdr:nvGraphicFramePr>
        <xdr:cNvPr id="1031" name="Graphique 7">
          <a:extLst>
            <a:ext uri="{FF2B5EF4-FFF2-40B4-BE49-F238E27FC236}">
              <a16:creationId xmlns:a16="http://schemas.microsoft.com/office/drawing/2014/main" id="{B7A1FE94-D5E2-4DF5-8CBD-830DA9BF0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5</xdr:col>
      <xdr:colOff>752475</xdr:colOff>
      <xdr:row>54</xdr:row>
      <xdr:rowOff>123825</xdr:rowOff>
    </xdr:to>
    <xdr:graphicFrame macro="">
      <xdr:nvGraphicFramePr>
        <xdr:cNvPr id="1033" name="Graphique 9">
          <a:extLst>
            <a:ext uri="{FF2B5EF4-FFF2-40B4-BE49-F238E27FC236}">
              <a16:creationId xmlns:a16="http://schemas.microsoft.com/office/drawing/2014/main" id="{CF505A3E-D14C-4C63-9F58-A95B91012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9525</xdr:rowOff>
    </xdr:from>
    <xdr:to>
      <xdr:col>6</xdr:col>
      <xdr:colOff>219075</xdr:colOff>
      <xdr:row>30</xdr:row>
      <xdr:rowOff>57150</xdr:rowOff>
    </xdr:to>
    <xdr:graphicFrame macro="">
      <xdr:nvGraphicFramePr>
        <xdr:cNvPr id="2049" name="Graphique 1">
          <a:extLst>
            <a:ext uri="{FF2B5EF4-FFF2-40B4-BE49-F238E27FC236}">
              <a16:creationId xmlns:a16="http://schemas.microsoft.com/office/drawing/2014/main" id="{1D868C95-6A17-403A-B929-FEFB0C906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37</xdr:row>
      <xdr:rowOff>133350</xdr:rowOff>
    </xdr:from>
    <xdr:to>
      <xdr:col>6</xdr:col>
      <xdr:colOff>276225</xdr:colOff>
      <xdr:row>54</xdr:row>
      <xdr:rowOff>66675</xdr:rowOff>
    </xdr:to>
    <xdr:graphicFrame macro="">
      <xdr:nvGraphicFramePr>
        <xdr:cNvPr id="2050" name="Graphique 2">
          <a:extLst>
            <a:ext uri="{FF2B5EF4-FFF2-40B4-BE49-F238E27FC236}">
              <a16:creationId xmlns:a16="http://schemas.microsoft.com/office/drawing/2014/main" id="{288AC61B-1115-40EA-80B5-EBB907A12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14</xdr:row>
      <xdr:rowOff>9525</xdr:rowOff>
    </xdr:from>
    <xdr:to>
      <xdr:col>6</xdr:col>
      <xdr:colOff>276225</xdr:colOff>
      <xdr:row>30</xdr:row>
      <xdr:rowOff>85725</xdr:rowOff>
    </xdr:to>
    <xdr:graphicFrame macro="">
      <xdr:nvGraphicFramePr>
        <xdr:cNvPr id="4097" name="Graphique 1">
          <a:extLst>
            <a:ext uri="{FF2B5EF4-FFF2-40B4-BE49-F238E27FC236}">
              <a16:creationId xmlns:a16="http://schemas.microsoft.com/office/drawing/2014/main" id="{E0E4DA47-2194-4A1A-89C8-33371D86D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38</xdr:row>
      <xdr:rowOff>161925</xdr:rowOff>
    </xdr:from>
    <xdr:to>
      <xdr:col>6</xdr:col>
      <xdr:colOff>238125</xdr:colOff>
      <xdr:row>55</xdr:row>
      <xdr:rowOff>95250</xdr:rowOff>
    </xdr:to>
    <xdr:graphicFrame macro="">
      <xdr:nvGraphicFramePr>
        <xdr:cNvPr id="4098" name="Graphique 2">
          <a:extLst>
            <a:ext uri="{FF2B5EF4-FFF2-40B4-BE49-F238E27FC236}">
              <a16:creationId xmlns:a16="http://schemas.microsoft.com/office/drawing/2014/main" id="{7E3B509E-A367-423B-B58C-33447E21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0</xdr:rowOff>
    </xdr:from>
    <xdr:to>
      <xdr:col>6</xdr:col>
      <xdr:colOff>161925</xdr:colOff>
      <xdr:row>30</xdr:row>
      <xdr:rowOff>47625</xdr:rowOff>
    </xdr:to>
    <xdr:graphicFrame macro="">
      <xdr:nvGraphicFramePr>
        <xdr:cNvPr id="5121" name="Graphique 1">
          <a:extLst>
            <a:ext uri="{FF2B5EF4-FFF2-40B4-BE49-F238E27FC236}">
              <a16:creationId xmlns:a16="http://schemas.microsoft.com/office/drawing/2014/main" id="{8AD2B81B-FA18-463A-B7E7-D17854BE4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38</xdr:row>
      <xdr:rowOff>9525</xdr:rowOff>
    </xdr:from>
    <xdr:to>
      <xdr:col>6</xdr:col>
      <xdr:colOff>219075</xdr:colOff>
      <xdr:row>54</xdr:row>
      <xdr:rowOff>114300</xdr:rowOff>
    </xdr:to>
    <xdr:graphicFrame macro="">
      <xdr:nvGraphicFramePr>
        <xdr:cNvPr id="5122" name="Graphique 2">
          <a:extLst>
            <a:ext uri="{FF2B5EF4-FFF2-40B4-BE49-F238E27FC236}">
              <a16:creationId xmlns:a16="http://schemas.microsoft.com/office/drawing/2014/main" id="{ACD08951-CCF4-4F01-A257-1D497AD39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6</xdr:col>
      <xdr:colOff>95250</xdr:colOff>
      <xdr:row>28</xdr:row>
      <xdr:rowOff>76200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42D87BDD-B774-4C7A-9F96-DECD5E364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35</xdr:row>
      <xdr:rowOff>9525</xdr:rowOff>
    </xdr:from>
    <xdr:to>
      <xdr:col>6</xdr:col>
      <xdr:colOff>219075</xdr:colOff>
      <xdr:row>51</xdr:row>
      <xdr:rowOff>114300</xdr:rowOff>
    </xdr:to>
    <xdr:graphicFrame macro="">
      <xdr:nvGraphicFramePr>
        <xdr:cNvPr id="5" name="Graphique 2">
          <a:extLst>
            <a:ext uri="{FF2B5EF4-FFF2-40B4-BE49-F238E27FC236}">
              <a16:creationId xmlns:a16="http://schemas.microsoft.com/office/drawing/2014/main" id="{D4032B75-989F-4B80-8C16-E46C423F51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&#233;sultats%20&#233;lections%202018\Calcul%20Si&#232;ges%20CAP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&#233;sultats%20&#233;lections%202018\Calcul%20Si&#232;ges%20CAP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&#233;sultats%20&#233;lections%202018\Calcul%20Si&#232;ges%20CAP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CAP A"/>
      <sheetName val="Final CAP A"/>
    </sheetNames>
    <sheetDataSet>
      <sheetData sheetId="0">
        <row r="5">
          <cell r="I5">
            <v>1236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CAP B"/>
      <sheetName val="Calcul CAP B"/>
    </sheetNames>
    <sheetDataSet>
      <sheetData sheetId="0"/>
      <sheetData sheetId="1">
        <row r="5">
          <cell r="I5">
            <v>759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CAP C"/>
      <sheetName val="Final CAP C"/>
    </sheetNames>
    <sheetDataSet>
      <sheetData sheetId="0">
        <row r="5">
          <cell r="I5">
            <v>1725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2" zoomScale="200" zoomScaleNormal="200" workbookViewId="0">
      <selection activeCell="G32" sqref="G32"/>
    </sheetView>
  </sheetViews>
  <sheetFormatPr baseColWidth="10" defaultRowHeight="12.75" x14ac:dyDescent="0.2"/>
  <sheetData>
    <row r="1" spans="1:15" ht="12.75" customHeight="1" x14ac:dyDescent="0.2">
      <c r="A1" s="44" t="s">
        <v>15</v>
      </c>
      <c r="B1" s="44"/>
      <c r="C1" s="44"/>
      <c r="D1" s="44"/>
      <c r="E1" s="44"/>
      <c r="F1" s="44"/>
    </row>
    <row r="2" spans="1:15" ht="13.5" customHeight="1" thickBot="1" x14ac:dyDescent="0.25">
      <c r="A2" s="45"/>
      <c r="B2" s="45"/>
      <c r="C2" s="45"/>
      <c r="D2" s="45"/>
      <c r="E2" s="45"/>
      <c r="F2" s="45"/>
    </row>
    <row r="3" spans="1:15" s="1" customFormat="1" ht="26.25" customHeight="1" thickTop="1" thickBo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5" ht="13.5" thickBot="1" x14ac:dyDescent="0.25">
      <c r="A4" s="6">
        <v>2001</v>
      </c>
      <c r="B4" s="7">
        <v>2606</v>
      </c>
      <c r="C4" s="7">
        <v>1415</v>
      </c>
      <c r="D4" s="7">
        <v>32</v>
      </c>
      <c r="E4" s="7">
        <f>C4-D4</f>
        <v>1383</v>
      </c>
      <c r="F4" s="14">
        <f>C4/B4</f>
        <v>0.54297774366845741</v>
      </c>
      <c r="G4" s="2"/>
      <c r="H4" s="2"/>
      <c r="I4" s="2"/>
      <c r="J4" s="2"/>
      <c r="K4" s="2"/>
      <c r="L4" s="2"/>
      <c r="M4" s="2"/>
      <c r="N4" s="2"/>
      <c r="O4" s="2"/>
    </row>
    <row r="5" spans="1:15" ht="13.5" thickBot="1" x14ac:dyDescent="0.25">
      <c r="A5" s="24">
        <v>2008</v>
      </c>
      <c r="B5" s="25">
        <v>4215</v>
      </c>
      <c r="C5" s="25">
        <v>2715</v>
      </c>
      <c r="D5" s="25">
        <v>24</v>
      </c>
      <c r="E5" s="25">
        <f>C5-D5</f>
        <v>2691</v>
      </c>
      <c r="F5" s="14">
        <f>C5/B5</f>
        <v>0.64412811387900359</v>
      </c>
      <c r="G5" s="2"/>
      <c r="H5" s="2"/>
      <c r="I5" s="2"/>
      <c r="J5" s="2"/>
      <c r="K5" s="2"/>
      <c r="L5" s="2"/>
      <c r="M5" s="2"/>
      <c r="N5" s="2"/>
      <c r="O5" s="2"/>
    </row>
    <row r="6" spans="1:15" ht="13.5" thickBot="1" x14ac:dyDescent="0.25">
      <c r="A6" s="24">
        <v>2014</v>
      </c>
      <c r="B6" s="25">
        <v>4580</v>
      </c>
      <c r="C6" s="25">
        <v>2282</v>
      </c>
      <c r="D6" s="25">
        <v>30</v>
      </c>
      <c r="E6" s="25">
        <v>2252</v>
      </c>
      <c r="F6" s="14">
        <f>C6/B6</f>
        <v>0.49825327510917028</v>
      </c>
      <c r="G6" s="2"/>
      <c r="H6" s="2"/>
      <c r="I6" s="2"/>
      <c r="J6" s="2"/>
      <c r="K6" s="2"/>
      <c r="L6" s="2"/>
      <c r="M6" s="2"/>
      <c r="N6" s="2"/>
      <c r="O6" s="2"/>
    </row>
    <row r="7" spans="1:15" ht="13.5" thickBot="1" x14ac:dyDescent="0.25">
      <c r="A7" s="9">
        <v>2018</v>
      </c>
      <c r="B7" s="10">
        <v>4506</v>
      </c>
      <c r="C7" s="10">
        <v>2268</v>
      </c>
      <c r="D7" s="10">
        <v>17</v>
      </c>
      <c r="E7" s="10">
        <v>2251</v>
      </c>
      <c r="F7" s="17">
        <f>C7/B7</f>
        <v>0.50332889480692411</v>
      </c>
      <c r="G7" s="2"/>
      <c r="H7" s="2"/>
      <c r="I7" s="2"/>
      <c r="J7" s="2"/>
      <c r="K7" s="2"/>
      <c r="L7" s="2"/>
      <c r="M7" s="2"/>
      <c r="N7" s="2"/>
      <c r="O7" s="2"/>
    </row>
    <row r="8" spans="1:15" ht="14.25" thickTop="1" thickBot="1" x14ac:dyDescent="0.25"/>
    <row r="9" spans="1:15" ht="14.25" customHeight="1" thickTop="1" thickBot="1" x14ac:dyDescent="0.25">
      <c r="A9" s="20" t="s">
        <v>6</v>
      </c>
      <c r="B9" s="19" t="s">
        <v>10</v>
      </c>
      <c r="C9" s="19" t="s">
        <v>11</v>
      </c>
      <c r="D9" s="19" t="s">
        <v>12</v>
      </c>
      <c r="E9" s="19" t="s">
        <v>13</v>
      </c>
      <c r="F9" s="5" t="s">
        <v>14</v>
      </c>
    </row>
    <row r="10" spans="1:15" ht="13.5" thickBot="1" x14ac:dyDescent="0.25">
      <c r="A10" s="6">
        <v>2001</v>
      </c>
      <c r="B10" s="18">
        <v>231</v>
      </c>
      <c r="C10" s="7">
        <v>315</v>
      </c>
      <c r="D10" s="7">
        <v>730</v>
      </c>
      <c r="E10" s="18">
        <v>107</v>
      </c>
      <c r="F10" s="8"/>
    </row>
    <row r="11" spans="1:15" ht="13.5" thickBot="1" x14ac:dyDescent="0.25">
      <c r="A11" s="24">
        <v>2008</v>
      </c>
      <c r="B11" s="31">
        <v>630</v>
      </c>
      <c r="C11" s="25">
        <v>709</v>
      </c>
      <c r="D11" s="25">
        <v>1012</v>
      </c>
      <c r="E11" s="31"/>
      <c r="F11" s="37">
        <v>340</v>
      </c>
    </row>
    <row r="12" spans="1:15" ht="13.5" thickBot="1" x14ac:dyDescent="0.25">
      <c r="A12" s="24">
        <v>2014</v>
      </c>
      <c r="B12" s="31">
        <v>501</v>
      </c>
      <c r="C12" s="25">
        <v>445</v>
      </c>
      <c r="D12" s="25">
        <v>935</v>
      </c>
      <c r="E12" s="31"/>
      <c r="F12" s="37">
        <v>371</v>
      </c>
    </row>
    <row r="13" spans="1:15" ht="13.5" thickBot="1" x14ac:dyDescent="0.25">
      <c r="A13" s="9">
        <v>2018</v>
      </c>
      <c r="B13" s="10">
        <v>622</v>
      </c>
      <c r="C13" s="10">
        <v>353</v>
      </c>
      <c r="D13" s="10">
        <v>918</v>
      </c>
      <c r="E13" s="10"/>
      <c r="F13" s="38">
        <v>358</v>
      </c>
    </row>
    <row r="14" spans="1:15" ht="13.5" thickTop="1" x14ac:dyDescent="0.2">
      <c r="B14" s="35"/>
      <c r="C14" s="35"/>
      <c r="D14" s="35"/>
      <c r="E14" s="35"/>
      <c r="F14" s="35"/>
    </row>
    <row r="31" ht="14.25" customHeight="1" x14ac:dyDescent="0.2"/>
    <row r="32" ht="13.5" thickBot="1" x14ac:dyDescent="0.25"/>
    <row r="33" spans="1:6" ht="14.25" thickTop="1" thickBot="1" x14ac:dyDescent="0.25">
      <c r="A33" s="20" t="s">
        <v>6</v>
      </c>
      <c r="B33" s="4" t="s">
        <v>10</v>
      </c>
      <c r="C33" s="4" t="s">
        <v>11</v>
      </c>
      <c r="D33" s="4" t="s">
        <v>12</v>
      </c>
      <c r="E33" s="4" t="s">
        <v>13</v>
      </c>
      <c r="F33" s="5" t="s">
        <v>14</v>
      </c>
    </row>
    <row r="34" spans="1:6" ht="13.5" thickBot="1" x14ac:dyDescent="0.25">
      <c r="A34" s="6">
        <v>2001</v>
      </c>
      <c r="B34" s="15">
        <f>B10/E4</f>
        <v>0.16702819956616052</v>
      </c>
      <c r="C34" s="15">
        <f>C10/E4</f>
        <v>0.22776572668112799</v>
      </c>
      <c r="D34" s="15">
        <f>D10/E4</f>
        <v>0.52783803326102674</v>
      </c>
      <c r="E34" s="15">
        <f>E10/E4</f>
        <v>7.7368040491684748E-2</v>
      </c>
      <c r="F34" s="14"/>
    </row>
    <row r="35" spans="1:6" ht="13.5" thickBot="1" x14ac:dyDescent="0.25">
      <c r="A35" s="6">
        <v>2008</v>
      </c>
      <c r="B35" s="15">
        <f>B11/E5</f>
        <v>0.23411371237458195</v>
      </c>
      <c r="C35" s="15">
        <f>C11/E5</f>
        <v>0.26347082868821997</v>
      </c>
      <c r="D35" s="15">
        <f>D11/E5</f>
        <v>0.37606837606837606</v>
      </c>
      <c r="E35" s="15"/>
      <c r="F35" s="14">
        <f>F11/E5</f>
        <v>0.12634708286882199</v>
      </c>
    </row>
    <row r="36" spans="1:6" ht="13.5" thickBot="1" x14ac:dyDescent="0.25">
      <c r="A36" s="6">
        <v>2014</v>
      </c>
      <c r="B36" s="15">
        <v>0.2225</v>
      </c>
      <c r="C36" s="15">
        <v>0.1976</v>
      </c>
      <c r="D36" s="15">
        <v>0.41520000000000001</v>
      </c>
      <c r="E36" s="15"/>
      <c r="F36" s="14">
        <v>0.16470000000000001</v>
      </c>
    </row>
    <row r="37" spans="1:6" ht="13.5" thickBot="1" x14ac:dyDescent="0.25">
      <c r="A37" s="32">
        <v>2018</v>
      </c>
      <c r="B37" s="33">
        <f>B13/$E$7</f>
        <v>0.27632163482896488</v>
      </c>
      <c r="C37" s="33">
        <f t="shared" ref="C37:F37" si="0">C13/$E$7</f>
        <v>0.15681919147045759</v>
      </c>
      <c r="D37" s="33">
        <f t="shared" si="0"/>
        <v>0.40781874722345623</v>
      </c>
      <c r="E37" s="33">
        <f t="shared" si="0"/>
        <v>0</v>
      </c>
      <c r="F37" s="33">
        <f t="shared" si="0"/>
        <v>0.15904042647712127</v>
      </c>
    </row>
    <row r="38" spans="1:6" ht="13.5" thickTop="1" x14ac:dyDescent="0.2"/>
  </sheetData>
  <mergeCells count="1">
    <mergeCell ref="A1:F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zoomScale="200" zoomScaleNormal="200" workbookViewId="0">
      <selection activeCell="G11" sqref="G11"/>
    </sheetView>
  </sheetViews>
  <sheetFormatPr baseColWidth="10" defaultRowHeight="12.75" x14ac:dyDescent="0.2"/>
  <sheetData>
    <row r="1" spans="1:17" ht="12.75" customHeight="1" x14ac:dyDescent="0.2">
      <c r="A1" s="46" t="s">
        <v>7</v>
      </c>
      <c r="B1" s="46"/>
      <c r="C1" s="46"/>
      <c r="D1" s="46"/>
      <c r="E1" s="46"/>
      <c r="F1" s="46"/>
    </row>
    <row r="2" spans="1:17" ht="13.5" customHeight="1" thickBot="1" x14ac:dyDescent="0.25">
      <c r="A2" s="47"/>
      <c r="B2" s="47"/>
      <c r="C2" s="47"/>
      <c r="D2" s="47"/>
      <c r="E2" s="47"/>
      <c r="F2" s="47"/>
    </row>
    <row r="3" spans="1:17" s="1" customFormat="1" ht="26.25" customHeight="1" thickTop="1" thickBo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7" ht="13.5" thickBot="1" x14ac:dyDescent="0.25">
      <c r="A4" s="6">
        <v>2001</v>
      </c>
      <c r="B4" s="7">
        <v>292</v>
      </c>
      <c r="C4" s="7">
        <v>177</v>
      </c>
      <c r="D4" s="7">
        <v>8</v>
      </c>
      <c r="E4" s="7">
        <f>C4-D4</f>
        <v>169</v>
      </c>
      <c r="F4" s="14">
        <f>C4/B4</f>
        <v>0.60616438356164382</v>
      </c>
      <c r="I4" s="2"/>
      <c r="J4" s="2"/>
      <c r="K4" s="2"/>
      <c r="L4" s="2"/>
      <c r="M4" s="2"/>
      <c r="N4" s="2"/>
      <c r="O4" s="2"/>
      <c r="P4" s="2"/>
      <c r="Q4" s="2"/>
    </row>
    <row r="5" spans="1:17" ht="13.5" thickBot="1" x14ac:dyDescent="0.25">
      <c r="A5" s="6">
        <v>2008</v>
      </c>
      <c r="B5" s="7">
        <v>581</v>
      </c>
      <c r="C5" s="7">
        <v>409</v>
      </c>
      <c r="D5" s="7">
        <v>3</v>
      </c>
      <c r="E5" s="7">
        <f>C5-D5</f>
        <v>406</v>
      </c>
      <c r="F5" s="14">
        <f>C5/B5</f>
        <v>0.70395869191049909</v>
      </c>
      <c r="I5" s="2"/>
      <c r="J5" s="2"/>
      <c r="K5" s="2"/>
      <c r="L5" s="2"/>
      <c r="M5" s="2"/>
      <c r="N5" s="2"/>
      <c r="O5" s="2"/>
      <c r="P5" s="2"/>
      <c r="Q5" s="2"/>
    </row>
    <row r="6" spans="1:17" ht="13.5" thickBot="1" x14ac:dyDescent="0.25">
      <c r="A6" s="24">
        <v>2014</v>
      </c>
      <c r="B6" s="25">
        <v>693</v>
      </c>
      <c r="C6" s="25">
        <v>453</v>
      </c>
      <c r="D6" s="25">
        <v>3</v>
      </c>
      <c r="E6" s="7">
        <f>C6-D6</f>
        <v>450</v>
      </c>
      <c r="F6" s="14">
        <f>C6/B6</f>
        <v>0.65367965367965364</v>
      </c>
      <c r="I6" s="2"/>
      <c r="J6" s="2"/>
      <c r="K6" s="2"/>
      <c r="L6" s="2"/>
      <c r="M6" s="2"/>
      <c r="N6" s="2"/>
      <c r="O6" s="2"/>
      <c r="P6" s="2"/>
      <c r="Q6" s="2"/>
    </row>
    <row r="7" spans="1:17" ht="13.5" thickBot="1" x14ac:dyDescent="0.25">
      <c r="A7" s="9">
        <v>2018</v>
      </c>
      <c r="B7" s="10">
        <f>'[1]Calcul CAP A'!$I$5</f>
        <v>1236</v>
      </c>
      <c r="C7" s="10">
        <v>733</v>
      </c>
      <c r="D7" s="10">
        <v>7</v>
      </c>
      <c r="E7" s="10">
        <v>726</v>
      </c>
      <c r="F7" s="17">
        <f>C7/B7</f>
        <v>0.59304207119741104</v>
      </c>
      <c r="I7" s="2"/>
      <c r="J7" s="2"/>
      <c r="K7" s="2"/>
      <c r="L7" s="2"/>
      <c r="M7" s="2"/>
      <c r="N7" s="2"/>
      <c r="O7" s="2"/>
      <c r="P7" s="2"/>
      <c r="Q7" s="2"/>
    </row>
    <row r="8" spans="1:17" ht="14.25" thickTop="1" thickBot="1" x14ac:dyDescent="0.25">
      <c r="B8" s="34"/>
    </row>
    <row r="9" spans="1:17" ht="14.25" thickTop="1" thickBot="1" x14ac:dyDescent="0.25">
      <c r="A9" s="20" t="s">
        <v>6</v>
      </c>
      <c r="B9" s="21" t="s">
        <v>10</v>
      </c>
      <c r="C9" s="21" t="s">
        <v>11</v>
      </c>
      <c r="D9" s="21" t="s">
        <v>12</v>
      </c>
      <c r="E9" s="21" t="s">
        <v>14</v>
      </c>
    </row>
    <row r="10" spans="1:17" ht="13.5" thickBot="1" x14ac:dyDescent="0.25">
      <c r="A10" s="6">
        <v>2001</v>
      </c>
      <c r="B10" s="7">
        <v>20</v>
      </c>
      <c r="C10" s="7">
        <v>48</v>
      </c>
      <c r="D10" s="7">
        <v>101</v>
      </c>
      <c r="E10" s="7"/>
    </row>
    <row r="11" spans="1:17" ht="13.5" thickBot="1" x14ac:dyDescent="0.25">
      <c r="A11" s="6">
        <v>2008</v>
      </c>
      <c r="B11" s="7">
        <v>71</v>
      </c>
      <c r="C11" s="7">
        <v>52</v>
      </c>
      <c r="D11" s="7">
        <v>172</v>
      </c>
      <c r="E11" s="7">
        <v>111</v>
      </c>
    </row>
    <row r="12" spans="1:17" ht="13.5" thickBot="1" x14ac:dyDescent="0.25">
      <c r="A12" s="24">
        <v>2014</v>
      </c>
      <c r="B12" s="25">
        <v>56</v>
      </c>
      <c r="C12" s="25">
        <v>42</v>
      </c>
      <c r="D12" s="25">
        <v>197</v>
      </c>
      <c r="E12" s="25">
        <v>155</v>
      </c>
    </row>
    <row r="13" spans="1:17" ht="13.5" thickBot="1" x14ac:dyDescent="0.25">
      <c r="A13" s="9">
        <v>2018</v>
      </c>
      <c r="B13" s="10">
        <v>234</v>
      </c>
      <c r="C13" s="10">
        <v>0</v>
      </c>
      <c r="D13" s="10">
        <v>328</v>
      </c>
      <c r="E13" s="10">
        <v>164</v>
      </c>
      <c r="F13" s="36"/>
    </row>
    <row r="14" spans="1:17" ht="13.5" thickTop="1" x14ac:dyDescent="0.2">
      <c r="B14" s="35"/>
      <c r="C14" s="35"/>
      <c r="D14" s="35"/>
      <c r="E14" s="35"/>
    </row>
    <row r="32" ht="13.5" thickBot="1" x14ac:dyDescent="0.25"/>
    <row r="33" spans="1:5" ht="14.25" thickTop="1" thickBot="1" x14ac:dyDescent="0.25">
      <c r="A33" s="20" t="s">
        <v>6</v>
      </c>
      <c r="B33" s="21" t="s">
        <v>10</v>
      </c>
      <c r="C33" s="21" t="s">
        <v>11</v>
      </c>
      <c r="D33" s="21" t="s">
        <v>12</v>
      </c>
      <c r="E33" s="22" t="s">
        <v>14</v>
      </c>
    </row>
    <row r="34" spans="1:5" ht="13.5" thickBot="1" x14ac:dyDescent="0.25">
      <c r="A34" s="6">
        <v>2001</v>
      </c>
      <c r="B34" s="15">
        <f>B10/E4</f>
        <v>0.11834319526627218</v>
      </c>
      <c r="C34" s="15">
        <f>C10/E4</f>
        <v>0.28402366863905326</v>
      </c>
      <c r="D34" s="15">
        <f>D10/E4</f>
        <v>0.59763313609467461</v>
      </c>
      <c r="E34" s="8"/>
    </row>
    <row r="35" spans="1:5" ht="13.5" thickBot="1" x14ac:dyDescent="0.25">
      <c r="A35" s="6">
        <v>2008</v>
      </c>
      <c r="B35" s="15">
        <f>B11/E5</f>
        <v>0.1748768472906404</v>
      </c>
      <c r="C35" s="15">
        <f>C11/E5</f>
        <v>0.12807881773399016</v>
      </c>
      <c r="D35" s="15">
        <f>D11/E5</f>
        <v>0.42364532019704432</v>
      </c>
      <c r="E35" s="14">
        <f>E11/E5</f>
        <v>0.27339901477832512</v>
      </c>
    </row>
    <row r="36" spans="1:5" ht="13.5" thickBot="1" x14ac:dyDescent="0.25">
      <c r="A36" s="24">
        <v>2014</v>
      </c>
      <c r="B36" s="15">
        <f t="shared" ref="B36:B37" si="0">B12/E6</f>
        <v>0.12444444444444444</v>
      </c>
      <c r="C36" s="15">
        <f t="shared" ref="C36:C37" si="1">C12/E6</f>
        <v>9.3333333333333338E-2</v>
      </c>
      <c r="D36" s="15">
        <f t="shared" ref="D36:D37" si="2">D12/E6</f>
        <v>0.43777777777777777</v>
      </c>
      <c r="E36" s="14">
        <f t="shared" ref="E36:E37" si="3">E12/E6</f>
        <v>0.34444444444444444</v>
      </c>
    </row>
    <row r="37" spans="1:5" ht="13.5" thickBot="1" x14ac:dyDescent="0.25">
      <c r="A37" s="9">
        <v>2018</v>
      </c>
      <c r="B37" s="15">
        <f t="shared" si="0"/>
        <v>0.32231404958677684</v>
      </c>
      <c r="C37" s="15">
        <f t="shared" si="1"/>
        <v>0</v>
      </c>
      <c r="D37" s="15">
        <f t="shared" si="2"/>
        <v>0.45179063360881544</v>
      </c>
      <c r="E37" s="14">
        <f t="shared" si="3"/>
        <v>0.22589531680440772</v>
      </c>
    </row>
    <row r="38" spans="1:5" ht="13.5" thickTop="1" x14ac:dyDescent="0.2"/>
  </sheetData>
  <mergeCells count="1">
    <mergeCell ref="A1:F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9"/>
  <sheetViews>
    <sheetView zoomScale="200" zoomScaleNormal="200" workbookViewId="0">
      <selection activeCell="I7" sqref="I7"/>
    </sheetView>
  </sheetViews>
  <sheetFormatPr baseColWidth="10" defaultRowHeight="12.75" x14ac:dyDescent="0.2"/>
  <sheetData>
    <row r="1" spans="1:256" ht="12.75" customHeight="1" x14ac:dyDescent="0.2">
      <c r="A1" s="48" t="s">
        <v>8</v>
      </c>
      <c r="B1" s="48"/>
      <c r="C1" s="48"/>
      <c r="D1" s="48"/>
    </row>
    <row r="2" spans="1:256" ht="13.5" customHeight="1" thickBot="1" x14ac:dyDescent="0.25">
      <c r="A2" s="48"/>
      <c r="B2" s="48"/>
      <c r="C2" s="48"/>
      <c r="D2" s="48"/>
    </row>
    <row r="3" spans="1:256" s="1" customFormat="1" ht="26.25" customHeight="1" thickTop="1" thickBot="1" x14ac:dyDescent="0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9" t="s">
        <v>5</v>
      </c>
    </row>
    <row r="4" spans="1:256" ht="14.25" thickTop="1" thickBot="1" x14ac:dyDescent="0.25">
      <c r="A4" s="20">
        <v>2001</v>
      </c>
      <c r="B4" s="21">
        <v>935</v>
      </c>
      <c r="C4" s="21">
        <v>594</v>
      </c>
      <c r="D4" s="21">
        <v>14</v>
      </c>
      <c r="E4" s="21">
        <f>C4-D4</f>
        <v>580</v>
      </c>
      <c r="F4" s="30">
        <f>C4/B4</f>
        <v>0.63529411764705879</v>
      </c>
      <c r="G4" s="2"/>
      <c r="H4" s="2"/>
      <c r="I4" s="2"/>
      <c r="J4" s="2"/>
      <c r="K4" s="2"/>
      <c r="L4" s="2"/>
      <c r="M4" s="2"/>
      <c r="N4" s="2"/>
      <c r="O4" s="2"/>
    </row>
    <row r="5" spans="1:256" ht="13.5" thickBot="1" x14ac:dyDescent="0.25">
      <c r="A5" s="6">
        <v>2008</v>
      </c>
      <c r="B5" s="7">
        <v>1099</v>
      </c>
      <c r="C5" s="7">
        <v>736</v>
      </c>
      <c r="D5" s="7">
        <v>7</v>
      </c>
      <c r="E5" s="7">
        <f>C5-D5</f>
        <v>729</v>
      </c>
      <c r="F5" s="14">
        <f>C5/B5</f>
        <v>0.66969972702456781</v>
      </c>
      <c r="G5" s="2"/>
      <c r="H5" s="2"/>
      <c r="I5" s="2"/>
      <c r="J5" s="2"/>
      <c r="K5" s="2"/>
      <c r="L5" s="2"/>
      <c r="M5" s="2"/>
      <c r="N5" s="2"/>
      <c r="O5" s="2"/>
    </row>
    <row r="6" spans="1:256" ht="13.5" thickBot="1" x14ac:dyDescent="0.25">
      <c r="A6" s="24">
        <v>2014</v>
      </c>
      <c r="B6" s="25">
        <v>1230</v>
      </c>
      <c r="C6" s="25">
        <v>705</v>
      </c>
      <c r="D6" s="25">
        <v>5</v>
      </c>
      <c r="E6" s="7">
        <f t="shared" ref="E6:E7" si="0">C6-D6</f>
        <v>700</v>
      </c>
      <c r="F6" s="14">
        <f>C6/B6</f>
        <v>0.57317073170731703</v>
      </c>
      <c r="G6" s="2"/>
      <c r="H6" s="2"/>
      <c r="I6" s="2"/>
      <c r="J6" s="2"/>
      <c r="K6" s="2"/>
      <c r="L6" s="2"/>
      <c r="M6" s="2"/>
      <c r="N6" s="2"/>
      <c r="O6" s="2"/>
    </row>
    <row r="7" spans="1:256" ht="13.5" thickBot="1" x14ac:dyDescent="0.25">
      <c r="A7" s="9">
        <v>2018</v>
      </c>
      <c r="B7" s="10">
        <f>'[2]Calcul CAP B'!$I$5</f>
        <v>759</v>
      </c>
      <c r="C7" s="10">
        <v>474</v>
      </c>
      <c r="D7" s="10">
        <v>5</v>
      </c>
      <c r="E7" s="10">
        <f t="shared" si="0"/>
        <v>469</v>
      </c>
      <c r="F7" s="17">
        <f>C7/B7</f>
        <v>0.62450592885375489</v>
      </c>
      <c r="G7" s="2"/>
      <c r="H7" s="2"/>
      <c r="I7" s="2"/>
      <c r="J7" s="2"/>
      <c r="K7" s="2"/>
      <c r="L7" s="2"/>
      <c r="M7" s="2"/>
      <c r="N7" s="2"/>
      <c r="O7" s="2"/>
    </row>
    <row r="8" spans="1:256" ht="14.25" thickTop="1" thickBot="1" x14ac:dyDescent="0.25">
      <c r="B8" s="34"/>
    </row>
    <row r="9" spans="1:256" s="23" customFormat="1" ht="14.25" thickTop="1" thickBot="1" x14ac:dyDescent="0.25">
      <c r="A9" s="20" t="s">
        <v>6</v>
      </c>
      <c r="B9" s="21" t="s">
        <v>10</v>
      </c>
      <c r="C9" s="21" t="s">
        <v>11</v>
      </c>
      <c r="D9" s="21" t="s">
        <v>12</v>
      </c>
      <c r="E9" s="22" t="s">
        <v>14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2" customFormat="1" ht="13.5" thickBot="1" x14ac:dyDescent="0.25">
      <c r="A10" s="6">
        <v>2001</v>
      </c>
      <c r="B10" s="7">
        <v>149</v>
      </c>
      <c r="C10" s="7">
        <v>61</v>
      </c>
      <c r="D10" s="7">
        <v>370</v>
      </c>
      <c r="E10" s="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6" customFormat="1" ht="13.5" thickBot="1" x14ac:dyDescent="0.25">
      <c r="A11" s="6">
        <v>2008</v>
      </c>
      <c r="B11" s="7">
        <v>225</v>
      </c>
      <c r="C11" s="7">
        <v>97</v>
      </c>
      <c r="D11" s="7">
        <v>313</v>
      </c>
      <c r="E11" s="8">
        <v>94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" customFormat="1" ht="13.5" thickBot="1" x14ac:dyDescent="0.25">
      <c r="A12" s="24">
        <v>2014</v>
      </c>
      <c r="B12" s="25">
        <v>210</v>
      </c>
      <c r="C12" s="25">
        <v>75</v>
      </c>
      <c r="D12" s="25">
        <v>317</v>
      </c>
      <c r="E12" s="37">
        <v>98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" customFormat="1" ht="13.5" thickBot="1" x14ac:dyDescent="0.25">
      <c r="A13" s="9">
        <v>2018</v>
      </c>
      <c r="B13" s="10">
        <v>138</v>
      </c>
      <c r="C13" s="10">
        <v>49</v>
      </c>
      <c r="D13" s="10">
        <v>194</v>
      </c>
      <c r="E13" s="11">
        <v>88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thickTop="1" x14ac:dyDescent="0.2">
      <c r="B14" s="35"/>
      <c r="C14" s="35"/>
      <c r="D14" s="35"/>
      <c r="E14" s="35"/>
    </row>
    <row r="33" spans="1:5" ht="13.5" thickBot="1" x14ac:dyDescent="0.25"/>
    <row r="34" spans="1:5" ht="14.25" thickTop="1" thickBot="1" x14ac:dyDescent="0.25">
      <c r="A34" s="20" t="s">
        <v>6</v>
      </c>
      <c r="B34" s="21" t="s">
        <v>10</v>
      </c>
      <c r="C34" s="21" t="s">
        <v>11</v>
      </c>
      <c r="D34" s="21" t="s">
        <v>12</v>
      </c>
      <c r="E34" s="22" t="s">
        <v>14</v>
      </c>
    </row>
    <row r="35" spans="1:5" ht="13.5" thickBot="1" x14ac:dyDescent="0.25">
      <c r="A35" s="6">
        <v>2001</v>
      </c>
      <c r="B35" s="15">
        <f>B10/E4</f>
        <v>0.25689655172413794</v>
      </c>
      <c r="C35" s="15">
        <f>C10/E4</f>
        <v>0.10517241379310345</v>
      </c>
      <c r="D35" s="15">
        <f>D10/E4</f>
        <v>0.63793103448275867</v>
      </c>
      <c r="E35" s="14"/>
    </row>
    <row r="36" spans="1:5" ht="13.5" thickBot="1" x14ac:dyDescent="0.25">
      <c r="A36" s="6">
        <v>2008</v>
      </c>
      <c r="B36" s="15">
        <f>B11/E5</f>
        <v>0.30864197530864196</v>
      </c>
      <c r="C36" s="15">
        <f>C11/E5</f>
        <v>0.13305898491083676</v>
      </c>
      <c r="D36" s="15">
        <f>D11/E5</f>
        <v>0.42935528120713307</v>
      </c>
      <c r="E36" s="14">
        <f>E11/E5</f>
        <v>0.12894375857338819</v>
      </c>
    </row>
    <row r="37" spans="1:5" ht="13.5" thickBot="1" x14ac:dyDescent="0.25">
      <c r="A37" s="24">
        <v>2014</v>
      </c>
      <c r="B37" s="15">
        <f>B12/E6</f>
        <v>0.3</v>
      </c>
      <c r="C37" s="15">
        <f>C12/E6</f>
        <v>0.10714285714285714</v>
      </c>
      <c r="D37" s="15">
        <f>D12/E6</f>
        <v>0.45285714285714285</v>
      </c>
      <c r="E37" s="14">
        <f>E12/E6</f>
        <v>0.14000000000000001</v>
      </c>
    </row>
    <row r="38" spans="1:5" ht="13.5" thickBot="1" x14ac:dyDescent="0.25">
      <c r="A38" s="9">
        <v>2018</v>
      </c>
      <c r="B38" s="16">
        <f>B13/E7</f>
        <v>0.29424307036247332</v>
      </c>
      <c r="C38" s="16">
        <f>C13/E7</f>
        <v>0.1044776119402985</v>
      </c>
      <c r="D38" s="16">
        <f>D13/E7</f>
        <v>0.4136460554371002</v>
      </c>
      <c r="E38" s="17">
        <f>E13/E7</f>
        <v>0.18763326226012794</v>
      </c>
    </row>
    <row r="39" spans="1:5" ht="13.5" thickTop="1" x14ac:dyDescent="0.2"/>
  </sheetData>
  <mergeCells count="1">
    <mergeCell ref="A1:D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8"/>
  <sheetViews>
    <sheetView topLeftCell="A8" zoomScale="200" zoomScaleNormal="200" workbookViewId="0">
      <selection activeCell="H17" sqref="H17"/>
    </sheetView>
  </sheetViews>
  <sheetFormatPr baseColWidth="10" defaultRowHeight="12.75" x14ac:dyDescent="0.2"/>
  <sheetData>
    <row r="1" spans="1:15" ht="12.75" customHeight="1" x14ac:dyDescent="0.2">
      <c r="A1" s="48" t="s">
        <v>9</v>
      </c>
      <c r="B1" s="48"/>
      <c r="C1" s="48"/>
      <c r="D1" s="48"/>
    </row>
    <row r="2" spans="1:15" ht="13.5" customHeight="1" thickBot="1" x14ac:dyDescent="0.25">
      <c r="A2" s="48"/>
      <c r="B2" s="48"/>
      <c r="C2" s="48"/>
      <c r="D2" s="48"/>
    </row>
    <row r="3" spans="1:15" s="1" customFormat="1" ht="26.25" customHeight="1" thickTop="1" thickBo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5" ht="13.5" thickBot="1" x14ac:dyDescent="0.25">
      <c r="A4" s="6">
        <v>2001</v>
      </c>
      <c r="B4" s="7">
        <v>574</v>
      </c>
      <c r="C4" s="7">
        <v>338</v>
      </c>
      <c r="D4" s="7">
        <v>12</v>
      </c>
      <c r="E4" s="7">
        <f>C4-D4</f>
        <v>326</v>
      </c>
      <c r="F4" s="14">
        <f>C4/B4</f>
        <v>0.58885017421602792</v>
      </c>
      <c r="G4" s="2"/>
      <c r="H4" s="2"/>
      <c r="I4" s="2"/>
      <c r="J4" s="2"/>
      <c r="K4" s="2"/>
      <c r="L4" s="2"/>
      <c r="M4" s="2"/>
      <c r="N4" s="2"/>
      <c r="O4" s="2"/>
    </row>
    <row r="5" spans="1:15" ht="13.5" thickBot="1" x14ac:dyDescent="0.25">
      <c r="A5" s="6">
        <v>2008</v>
      </c>
      <c r="B5" s="7">
        <v>1650</v>
      </c>
      <c r="C5" s="7">
        <v>1135</v>
      </c>
      <c r="D5" s="7">
        <v>16</v>
      </c>
      <c r="E5" s="7">
        <f>C5-D5</f>
        <v>1119</v>
      </c>
      <c r="F5" s="14">
        <f>C5/B5</f>
        <v>0.68787878787878787</v>
      </c>
      <c r="G5" s="2"/>
      <c r="H5" s="2"/>
      <c r="I5" s="2"/>
      <c r="J5" s="2"/>
      <c r="K5" s="2"/>
      <c r="L5" s="2"/>
      <c r="M5" s="2"/>
      <c r="N5" s="2"/>
      <c r="O5" s="2"/>
    </row>
    <row r="6" spans="1:15" ht="13.5" thickBot="1" x14ac:dyDescent="0.25">
      <c r="A6" s="24">
        <v>2014</v>
      </c>
      <c r="B6" s="25">
        <v>1663</v>
      </c>
      <c r="C6" s="25">
        <v>836</v>
      </c>
      <c r="D6" s="25">
        <v>20</v>
      </c>
      <c r="E6" s="7">
        <f t="shared" ref="E6" si="0">C6-D6</f>
        <v>816</v>
      </c>
      <c r="F6" s="14">
        <f t="shared" ref="F6:F7" si="1">C6/B6</f>
        <v>0.50270595309681299</v>
      </c>
      <c r="G6" s="2"/>
      <c r="H6" s="2"/>
      <c r="I6" s="2"/>
      <c r="J6" s="2"/>
      <c r="K6" s="2"/>
      <c r="L6" s="2"/>
      <c r="M6" s="2"/>
      <c r="N6" s="2"/>
      <c r="O6" s="2"/>
    </row>
    <row r="7" spans="1:15" ht="13.5" thickBot="1" x14ac:dyDescent="0.25">
      <c r="A7" s="9">
        <v>2018</v>
      </c>
      <c r="B7" s="10">
        <f>'[3]Calcul CAP C'!$I$5</f>
        <v>1725</v>
      </c>
      <c r="C7" s="10">
        <v>819</v>
      </c>
      <c r="D7" s="10">
        <v>8</v>
      </c>
      <c r="E7" s="10">
        <v>811</v>
      </c>
      <c r="F7" s="17">
        <f t="shared" si="1"/>
        <v>0.4747826086956522</v>
      </c>
      <c r="G7" s="2"/>
      <c r="H7" s="2"/>
      <c r="I7" s="2"/>
      <c r="J7" s="2"/>
      <c r="K7" s="2"/>
      <c r="L7" s="2"/>
      <c r="M7" s="2"/>
      <c r="N7" s="2"/>
      <c r="O7" s="2"/>
    </row>
    <row r="8" spans="1:15" ht="14.25" thickTop="1" thickBot="1" x14ac:dyDescent="0.25"/>
    <row r="9" spans="1:15" ht="14.25" thickTop="1" thickBot="1" x14ac:dyDescent="0.25">
      <c r="A9" s="20" t="s">
        <v>6</v>
      </c>
      <c r="B9" s="21" t="s">
        <v>10</v>
      </c>
      <c r="C9" s="21" t="s">
        <v>11</v>
      </c>
      <c r="D9" s="21" t="s">
        <v>12</v>
      </c>
      <c r="E9" s="22" t="s">
        <v>14</v>
      </c>
    </row>
    <row r="10" spans="1:15" ht="13.5" thickBot="1" x14ac:dyDescent="0.25">
      <c r="A10" s="6">
        <v>2001</v>
      </c>
      <c r="B10" s="7">
        <v>39</v>
      </c>
      <c r="C10" s="7">
        <v>128</v>
      </c>
      <c r="D10" s="7">
        <v>159</v>
      </c>
      <c r="E10" s="8"/>
    </row>
    <row r="11" spans="1:15" ht="13.5" thickBot="1" x14ac:dyDescent="0.25">
      <c r="A11" s="6">
        <v>2008</v>
      </c>
      <c r="B11" s="7">
        <v>230</v>
      </c>
      <c r="C11" s="7">
        <v>416</v>
      </c>
      <c r="D11" s="7">
        <v>362</v>
      </c>
      <c r="E11" s="8">
        <v>111</v>
      </c>
    </row>
    <row r="12" spans="1:15" ht="13.5" thickBot="1" x14ac:dyDescent="0.25">
      <c r="A12" s="24">
        <v>2014</v>
      </c>
      <c r="B12" s="25">
        <v>187</v>
      </c>
      <c r="C12" s="25">
        <v>225</v>
      </c>
      <c r="D12" s="25">
        <v>304</v>
      </c>
      <c r="E12" s="37">
        <v>100</v>
      </c>
    </row>
    <row r="13" spans="1:15" ht="13.5" thickBot="1" x14ac:dyDescent="0.25">
      <c r="A13" s="9">
        <v>2018</v>
      </c>
      <c r="B13" s="10">
        <v>222</v>
      </c>
      <c r="C13" s="10">
        <v>218</v>
      </c>
      <c r="D13" s="10">
        <v>280</v>
      </c>
      <c r="E13" s="11">
        <v>91</v>
      </c>
    </row>
    <row r="14" spans="1:15" ht="13.5" thickTop="1" x14ac:dyDescent="0.2">
      <c r="B14" s="35">
        <f>(B13-B11)/B11</f>
        <v>-3.4782608695652174E-2</v>
      </c>
      <c r="C14" s="35">
        <f>(C13-C11)/C11</f>
        <v>-0.47596153846153844</v>
      </c>
      <c r="D14" s="35">
        <f>(D13-D11)/D11</f>
        <v>-0.22651933701657459</v>
      </c>
      <c r="E14" s="35">
        <f>(E13-E11)/E11</f>
        <v>-0.18018018018018017</v>
      </c>
    </row>
    <row r="32" ht="13.5" thickBot="1" x14ac:dyDescent="0.25"/>
    <row r="33" spans="1:5" ht="14.25" thickTop="1" thickBot="1" x14ac:dyDescent="0.25">
      <c r="A33" s="20" t="s">
        <v>6</v>
      </c>
      <c r="B33" s="21" t="s">
        <v>10</v>
      </c>
      <c r="C33" s="21" t="s">
        <v>11</v>
      </c>
      <c r="D33" s="21" t="s">
        <v>12</v>
      </c>
      <c r="E33" s="22" t="s">
        <v>14</v>
      </c>
    </row>
    <row r="34" spans="1:5" ht="13.5" thickBot="1" x14ac:dyDescent="0.25">
      <c r="A34" s="6">
        <v>2001</v>
      </c>
      <c r="B34" s="15">
        <f>B10/E4</f>
        <v>0.1196319018404908</v>
      </c>
      <c r="C34" s="15">
        <f>C10/E4</f>
        <v>0.39263803680981596</v>
      </c>
      <c r="D34" s="15">
        <f>D10/E4</f>
        <v>0.48773006134969327</v>
      </c>
      <c r="E34" s="8"/>
    </row>
    <row r="35" spans="1:5" ht="13.5" thickBot="1" x14ac:dyDescent="0.25">
      <c r="A35" s="6">
        <v>2008</v>
      </c>
      <c r="B35" s="15">
        <f>B11/E5</f>
        <v>0.20554066130473636</v>
      </c>
      <c r="C35" s="15">
        <f>C11/E5</f>
        <v>0.37176050044682751</v>
      </c>
      <c r="D35" s="15">
        <f>D11/E5</f>
        <v>0.32350312779267204</v>
      </c>
      <c r="E35" s="14">
        <f>E11/E5</f>
        <v>9.9195710455764072E-2</v>
      </c>
    </row>
    <row r="36" spans="1:5" ht="13.5" thickBot="1" x14ac:dyDescent="0.25">
      <c r="A36" s="6">
        <v>2014</v>
      </c>
      <c r="B36" s="15">
        <f t="shared" ref="B36:B37" si="2">B12/E6</f>
        <v>0.22916666666666666</v>
      </c>
      <c r="C36" s="15">
        <f t="shared" ref="C36:C37" si="3">C12/E6</f>
        <v>0.27573529411764708</v>
      </c>
      <c r="D36" s="15">
        <f t="shared" ref="D36:D37" si="4">D12/E6</f>
        <v>0.37254901960784315</v>
      </c>
      <c r="E36" s="14">
        <f t="shared" ref="E36:E37" si="5">E12/E6</f>
        <v>0.12254901960784313</v>
      </c>
    </row>
    <row r="37" spans="1:5" ht="13.5" thickBot="1" x14ac:dyDescent="0.25">
      <c r="A37" s="9">
        <v>2018</v>
      </c>
      <c r="B37" s="16">
        <f t="shared" si="2"/>
        <v>0.27373612823674476</v>
      </c>
      <c r="C37" s="16">
        <f t="shared" si="3"/>
        <v>0.26880394574599259</v>
      </c>
      <c r="D37" s="16">
        <f t="shared" si="4"/>
        <v>0.34525277435265106</v>
      </c>
      <c r="E37" s="17">
        <f t="shared" si="5"/>
        <v>0.11220715166461159</v>
      </c>
    </row>
    <row r="38" spans="1:5" ht="13.5" thickTop="1" x14ac:dyDescent="0.2"/>
  </sheetData>
  <mergeCells count="1">
    <mergeCell ref="A1:D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80297-7814-47E2-8934-5E0829CD054A}">
  <dimension ref="A1:O35"/>
  <sheetViews>
    <sheetView zoomScale="200" zoomScaleNormal="200" workbookViewId="0">
      <selection activeCell="H39" sqref="H39"/>
    </sheetView>
  </sheetViews>
  <sheetFormatPr baseColWidth="10" defaultRowHeight="12.75" x14ac:dyDescent="0.2"/>
  <sheetData>
    <row r="1" spans="1:15" ht="12.75" customHeight="1" x14ac:dyDescent="0.2">
      <c r="A1" s="48" t="s">
        <v>16</v>
      </c>
      <c r="B1" s="48"/>
      <c r="C1" s="48"/>
      <c r="D1" s="48"/>
    </row>
    <row r="2" spans="1:15" ht="13.5" customHeight="1" thickBot="1" x14ac:dyDescent="0.25">
      <c r="A2" s="48"/>
      <c r="B2" s="48"/>
      <c r="C2" s="48"/>
      <c r="D2" s="48"/>
    </row>
    <row r="3" spans="1:15" s="1" customFormat="1" ht="26.25" customHeight="1" thickTop="1" thickBo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15" ht="13.5" thickBot="1" x14ac:dyDescent="0.25">
      <c r="A4" s="24">
        <v>2008</v>
      </c>
      <c r="B4" s="25">
        <v>4183</v>
      </c>
      <c r="C4" s="25">
        <v>2714</v>
      </c>
      <c r="D4" s="25">
        <v>23</v>
      </c>
      <c r="E4" s="7">
        <v>2691</v>
      </c>
      <c r="F4" s="14">
        <f t="shared" ref="F4:F6" si="0">C4/B4</f>
        <v>0.64881663877599804</v>
      </c>
      <c r="G4" s="2"/>
      <c r="H4" s="2"/>
      <c r="I4" s="2"/>
      <c r="J4" s="2"/>
      <c r="K4" s="2"/>
      <c r="L4" s="2"/>
      <c r="M4" s="2"/>
      <c r="N4" s="2"/>
      <c r="O4" s="2"/>
    </row>
    <row r="5" spans="1:15" ht="13.5" thickBot="1" x14ac:dyDescent="0.25">
      <c r="A5" s="24">
        <v>2014</v>
      </c>
      <c r="B5" s="25">
        <v>4657</v>
      </c>
      <c r="C5" s="25">
        <v>2354</v>
      </c>
      <c r="D5" s="25">
        <v>31</v>
      </c>
      <c r="E5" s="7">
        <f t="shared" ref="E5:E6" si="1">C5-D5</f>
        <v>2323</v>
      </c>
      <c r="F5" s="14">
        <f t="shared" si="0"/>
        <v>0.50547562808675117</v>
      </c>
      <c r="G5" s="2"/>
      <c r="H5" s="2"/>
      <c r="I5" s="2"/>
      <c r="J5" s="2"/>
      <c r="K5" s="2"/>
      <c r="L5" s="2"/>
      <c r="M5" s="2"/>
      <c r="N5" s="2"/>
      <c r="O5" s="2"/>
    </row>
    <row r="6" spans="1:15" ht="13.5" thickBot="1" x14ac:dyDescent="0.25">
      <c r="A6" s="9">
        <v>2018</v>
      </c>
      <c r="B6" s="10">
        <v>4533</v>
      </c>
      <c r="C6" s="10">
        <v>2283</v>
      </c>
      <c r="D6" s="10">
        <v>21</v>
      </c>
      <c r="E6" s="10">
        <f t="shared" si="1"/>
        <v>2262</v>
      </c>
      <c r="F6" s="17">
        <f t="shared" si="0"/>
        <v>0.50363997352746526</v>
      </c>
      <c r="G6" s="2"/>
      <c r="H6" s="2"/>
      <c r="I6" s="2"/>
      <c r="J6" s="2"/>
      <c r="K6" s="2"/>
      <c r="L6" s="2"/>
      <c r="M6" s="2"/>
      <c r="N6" s="2"/>
      <c r="O6" s="2"/>
    </row>
    <row r="7" spans="1:15" ht="14.25" thickTop="1" thickBot="1" x14ac:dyDescent="0.25"/>
    <row r="8" spans="1:15" ht="14.25" thickTop="1" thickBot="1" x14ac:dyDescent="0.25">
      <c r="A8" s="20" t="s">
        <v>6</v>
      </c>
      <c r="B8" s="21" t="s">
        <v>10</v>
      </c>
      <c r="C8" s="21" t="s">
        <v>11</v>
      </c>
      <c r="D8" s="21" t="s">
        <v>12</v>
      </c>
      <c r="E8" s="22" t="s">
        <v>14</v>
      </c>
    </row>
    <row r="9" spans="1:15" ht="13.5" thickBot="1" x14ac:dyDescent="0.25">
      <c r="A9" s="39">
        <v>2008</v>
      </c>
      <c r="B9" s="40">
        <v>627</v>
      </c>
      <c r="C9" s="40">
        <v>754</v>
      </c>
      <c r="D9" s="40">
        <v>968</v>
      </c>
      <c r="E9" s="41">
        <v>342</v>
      </c>
    </row>
    <row r="10" spans="1:15" ht="13.5" thickBot="1" x14ac:dyDescent="0.25">
      <c r="A10" s="24">
        <v>2014</v>
      </c>
      <c r="B10" s="25">
        <v>500</v>
      </c>
      <c r="C10" s="25">
        <v>459</v>
      </c>
      <c r="D10" s="25">
        <v>980</v>
      </c>
      <c r="E10" s="37">
        <v>384</v>
      </c>
    </row>
    <row r="11" spans="1:15" ht="13.5" thickBot="1" x14ac:dyDescent="0.25">
      <c r="A11" s="9">
        <v>2018</v>
      </c>
      <c r="B11" s="10">
        <v>615</v>
      </c>
      <c r="C11" s="10">
        <v>342</v>
      </c>
      <c r="D11" s="10">
        <v>939</v>
      </c>
      <c r="E11" s="11">
        <v>366</v>
      </c>
    </row>
    <row r="12" spans="1:15" ht="13.5" thickTop="1" x14ac:dyDescent="0.2">
      <c r="B12" s="35">
        <f>(B11-B10)/B10</f>
        <v>0.23</v>
      </c>
      <c r="C12" s="35">
        <f t="shared" ref="C12:E12" si="2">(C11-C10)/C10</f>
        <v>-0.25490196078431371</v>
      </c>
      <c r="D12" s="35">
        <f t="shared" si="2"/>
        <v>-4.1836734693877553E-2</v>
      </c>
      <c r="E12" s="35">
        <f t="shared" si="2"/>
        <v>-4.6875E-2</v>
      </c>
    </row>
    <row r="30" spans="1:5" ht="13.5" thickBot="1" x14ac:dyDescent="0.25"/>
    <row r="31" spans="1:5" ht="14.25" thickTop="1" thickBot="1" x14ac:dyDescent="0.25">
      <c r="A31" s="20" t="s">
        <v>6</v>
      </c>
      <c r="B31" s="21" t="s">
        <v>10</v>
      </c>
      <c r="C31" s="21" t="s">
        <v>11</v>
      </c>
      <c r="D31" s="21" t="s">
        <v>12</v>
      </c>
      <c r="E31" s="22" t="s">
        <v>14</v>
      </c>
    </row>
    <row r="32" spans="1:5" ht="13.5" thickBot="1" x14ac:dyDescent="0.25">
      <c r="A32" s="42">
        <v>2008</v>
      </c>
      <c r="B32" s="43">
        <f>B9/E4</f>
        <v>0.23299888517279821</v>
      </c>
      <c r="C32" s="43">
        <f>C9/E4</f>
        <v>0.28019323671497587</v>
      </c>
      <c r="D32" s="43">
        <f>D9/E4</f>
        <v>0.35971757710888147</v>
      </c>
      <c r="E32" s="43">
        <f>E9/E4</f>
        <v>0.12709030100334448</v>
      </c>
    </row>
    <row r="33" spans="1:5" ht="13.5" thickBot="1" x14ac:dyDescent="0.25">
      <c r="A33" s="6">
        <v>2014</v>
      </c>
      <c r="B33" s="15">
        <f>B10/E5</f>
        <v>0.21523891519586741</v>
      </c>
      <c r="C33" s="15">
        <f>C10/E5</f>
        <v>0.19758932414980629</v>
      </c>
      <c r="D33" s="15">
        <f>D10/E5</f>
        <v>0.42186827378390013</v>
      </c>
      <c r="E33" s="14">
        <f>E10/E5</f>
        <v>0.16530348687042618</v>
      </c>
    </row>
    <row r="34" spans="1:5" ht="13.5" thickBot="1" x14ac:dyDescent="0.25">
      <c r="A34" s="9">
        <v>2018</v>
      </c>
      <c r="B34" s="16">
        <f>B11/E6</f>
        <v>0.27188328912466841</v>
      </c>
      <c r="C34" s="16">
        <f>C11/E6</f>
        <v>0.15119363395225463</v>
      </c>
      <c r="D34" s="16">
        <f>D11/E6</f>
        <v>0.41511936339522548</v>
      </c>
      <c r="E34" s="17">
        <f>E11/E6</f>
        <v>0.16180371352785147</v>
      </c>
    </row>
    <row r="35" spans="1:5" ht="13.5" thickTop="1" x14ac:dyDescent="0.2"/>
  </sheetData>
  <mergeCells count="1">
    <mergeCell ref="A1:D2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CT</vt:lpstr>
      <vt:lpstr>CAP A</vt:lpstr>
      <vt:lpstr>CAP B</vt:lpstr>
      <vt:lpstr>CAP C</vt:lpstr>
      <vt:lpstr>COS</vt:lpstr>
    </vt:vector>
  </TitlesOfParts>
  <Company>DINT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Cgt02</dc:creator>
  <cp:lastModifiedBy>SEILLER Franck</cp:lastModifiedBy>
  <cp:lastPrinted>2014-12-08T15:10:50Z</cp:lastPrinted>
  <dcterms:created xsi:type="dcterms:W3CDTF">2008-11-26T09:47:35Z</dcterms:created>
  <dcterms:modified xsi:type="dcterms:W3CDTF">2018-12-10T13:14:14Z</dcterms:modified>
</cp:coreProperties>
</file>